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Табл 1" sheetId="2" r:id="rId1"/>
    <sheet name="Табл 2" sheetId="1" r:id="rId2"/>
  </sheets>
  <calcPr calcId="152511"/>
</workbook>
</file>

<file path=xl/calcChain.xml><?xml version="1.0" encoding="utf-8"?>
<calcChain xmlns="http://schemas.openxmlformats.org/spreadsheetml/2006/main">
  <c r="V308" i="1" l="1"/>
  <c r="U308" i="1"/>
  <c r="T308" i="1"/>
  <c r="S308" i="1"/>
  <c r="R308" i="1"/>
  <c r="Q308" i="1"/>
  <c r="V304" i="1"/>
  <c r="U304" i="1"/>
  <c r="T304" i="1"/>
  <c r="S304" i="1"/>
  <c r="R304" i="1"/>
  <c r="Q304" i="1"/>
  <c r="V297" i="1"/>
  <c r="U297" i="1"/>
  <c r="T297" i="1"/>
  <c r="S297" i="1"/>
  <c r="R297" i="1"/>
  <c r="Q297" i="1"/>
  <c r="V272" i="1"/>
  <c r="U272" i="1"/>
  <c r="T272" i="1"/>
  <c r="S272" i="1"/>
  <c r="R272" i="1"/>
  <c r="Q272" i="1"/>
  <c r="V261" i="1"/>
  <c r="U261" i="1"/>
  <c r="T261" i="1"/>
  <c r="S261" i="1"/>
  <c r="R261" i="1"/>
  <c r="Q261" i="1"/>
  <c r="V254" i="1"/>
  <c r="U254" i="1"/>
  <c r="T254" i="1"/>
  <c r="S254" i="1"/>
  <c r="R254" i="1"/>
  <c r="Q254" i="1"/>
  <c r="V235" i="1"/>
  <c r="U235" i="1"/>
  <c r="T235" i="1"/>
  <c r="S235" i="1"/>
  <c r="R235" i="1"/>
  <c r="Q235" i="1"/>
  <c r="P235" i="1" s="1"/>
  <c r="R198" i="1"/>
  <c r="S198" i="1"/>
  <c r="T198" i="1"/>
  <c r="U198" i="1"/>
  <c r="V198" i="1"/>
  <c r="Q198" i="1"/>
  <c r="E198" i="1"/>
  <c r="V192" i="1"/>
  <c r="R192" i="1"/>
  <c r="S192" i="1"/>
  <c r="P192" i="1" s="1"/>
  <c r="T192" i="1"/>
  <c r="U192" i="1"/>
  <c r="Q192" i="1"/>
  <c r="R180" i="1"/>
  <c r="S180" i="1"/>
  <c r="T180" i="1"/>
  <c r="U180" i="1"/>
  <c r="V180" i="1"/>
  <c r="Q180" i="1"/>
  <c r="R161" i="1"/>
  <c r="S161" i="1"/>
  <c r="T161" i="1"/>
  <c r="U161" i="1"/>
  <c r="V161" i="1"/>
  <c r="Q161" i="1"/>
  <c r="R153" i="1"/>
  <c r="S153" i="1"/>
  <c r="T153" i="1"/>
  <c r="U153" i="1"/>
  <c r="V153" i="1"/>
  <c r="Q153" i="1"/>
  <c r="R136" i="1"/>
  <c r="S136" i="1"/>
  <c r="T136" i="1"/>
  <c r="U136" i="1"/>
  <c r="V136" i="1"/>
  <c r="Q136" i="1"/>
  <c r="R101" i="1"/>
  <c r="S101" i="1"/>
  <c r="T101" i="1"/>
  <c r="U101" i="1"/>
  <c r="V101" i="1"/>
  <c r="Q101" i="1"/>
  <c r="V93" i="1"/>
  <c r="R79" i="1"/>
  <c r="S79" i="1"/>
  <c r="T79" i="1"/>
  <c r="U79" i="1"/>
  <c r="V79" i="1"/>
  <c r="Q79" i="1"/>
  <c r="V63" i="1"/>
  <c r="R63" i="1"/>
  <c r="S63" i="1"/>
  <c r="T63" i="1"/>
  <c r="U63" i="1"/>
  <c r="Q63" i="1"/>
  <c r="R55" i="1"/>
  <c r="S55" i="1"/>
  <c r="T55" i="1"/>
  <c r="U55" i="1"/>
  <c r="V55" i="1"/>
  <c r="Q55" i="1"/>
  <c r="R47" i="1"/>
  <c r="S47" i="1"/>
  <c r="T47" i="1"/>
  <c r="U47" i="1"/>
  <c r="V47" i="1"/>
  <c r="Q47" i="1"/>
  <c r="R31" i="1"/>
  <c r="S31" i="1"/>
  <c r="T31" i="1"/>
  <c r="U31" i="1"/>
  <c r="V31" i="1"/>
  <c r="Q31" i="1"/>
  <c r="R18" i="1"/>
  <c r="S18" i="1"/>
  <c r="T18" i="1"/>
  <c r="U18" i="1"/>
  <c r="V18" i="1"/>
  <c r="Q18" i="1"/>
  <c r="Q6" i="1"/>
  <c r="V6" i="1"/>
  <c r="R6" i="1"/>
  <c r="P7" i="1"/>
  <c r="F308" i="1"/>
  <c r="G308" i="1"/>
  <c r="E308" i="1"/>
  <c r="F304" i="1"/>
  <c r="G304" i="1"/>
  <c r="E304" i="1"/>
  <c r="F297" i="1"/>
  <c r="G297" i="1"/>
  <c r="E297" i="1"/>
  <c r="F272" i="1"/>
  <c r="G272" i="1"/>
  <c r="E272" i="1"/>
  <c r="F261" i="1"/>
  <c r="G261" i="1"/>
  <c r="E261" i="1"/>
  <c r="F254" i="1"/>
  <c r="G254" i="1"/>
  <c r="E254" i="1"/>
  <c r="F235" i="1"/>
  <c r="G235" i="1"/>
  <c r="E235" i="1"/>
  <c r="G198" i="1"/>
  <c r="F198" i="1"/>
  <c r="E192" i="1"/>
  <c r="F192" i="1"/>
  <c r="G192" i="1"/>
  <c r="F180" i="1"/>
  <c r="G180" i="1"/>
  <c r="E180" i="1"/>
  <c r="G161" i="1"/>
  <c r="F161" i="1"/>
  <c r="E161" i="1"/>
  <c r="F153" i="1"/>
  <c r="G153" i="1"/>
  <c r="E153" i="1"/>
  <c r="F136" i="1"/>
  <c r="G136" i="1"/>
  <c r="E136" i="1"/>
  <c r="F101" i="1"/>
  <c r="G101" i="1"/>
  <c r="E101" i="1"/>
  <c r="E93" i="1"/>
  <c r="F79" i="1"/>
  <c r="G79" i="1"/>
  <c r="E79" i="1"/>
  <c r="G63" i="1"/>
  <c r="F63" i="1"/>
  <c r="E63" i="1"/>
  <c r="G55" i="1"/>
  <c r="E55" i="1"/>
  <c r="F55" i="1"/>
  <c r="G47" i="1"/>
  <c r="F47" i="1"/>
  <c r="E47" i="1"/>
  <c r="D47" i="1" s="1"/>
  <c r="G31" i="1"/>
  <c r="F31" i="1"/>
  <c r="D31" i="1" s="1"/>
  <c r="E31" i="1"/>
  <c r="G18" i="1"/>
  <c r="F18" i="1"/>
  <c r="E18" i="1"/>
  <c r="D308" i="1"/>
  <c r="D304" i="1"/>
  <c r="D297" i="1"/>
  <c r="D261" i="1"/>
  <c r="B180" i="1"/>
  <c r="D136" i="1"/>
  <c r="D101" i="1"/>
  <c r="D55" i="1"/>
  <c r="F6" i="1"/>
  <c r="E6" i="1"/>
  <c r="D6" i="1" s="1"/>
  <c r="H315" i="1"/>
  <c r="I315" i="1"/>
  <c r="J315" i="1"/>
  <c r="L315" i="1"/>
  <c r="M315" i="1"/>
  <c r="N315" i="1"/>
  <c r="O315" i="1"/>
  <c r="W315" i="1"/>
  <c r="E336" i="1"/>
  <c r="F336" i="1"/>
  <c r="G336" i="1"/>
  <c r="H336" i="1"/>
  <c r="I336" i="1"/>
  <c r="I357" i="1" s="1"/>
  <c r="J336" i="1"/>
  <c r="K336" i="1"/>
  <c r="L336" i="1"/>
  <c r="M336" i="1"/>
  <c r="M357" i="1" s="1"/>
  <c r="N336" i="1"/>
  <c r="O336" i="1"/>
  <c r="O357" i="1" s="1"/>
  <c r="Q336" i="1"/>
  <c r="R336" i="1"/>
  <c r="S336" i="1"/>
  <c r="T336" i="1"/>
  <c r="U336" i="1"/>
  <c r="V336" i="1"/>
  <c r="W336" i="1"/>
  <c r="E355" i="1"/>
  <c r="F355" i="1"/>
  <c r="G355" i="1"/>
  <c r="H355" i="1"/>
  <c r="I355" i="1"/>
  <c r="J355" i="1"/>
  <c r="K355" i="1"/>
  <c r="L355" i="1"/>
  <c r="M355" i="1"/>
  <c r="N355" i="1"/>
  <c r="O355" i="1"/>
  <c r="Q355" i="1"/>
  <c r="R355" i="1"/>
  <c r="S355" i="1"/>
  <c r="T355" i="1"/>
  <c r="U355" i="1"/>
  <c r="V355" i="1"/>
  <c r="W355" i="1"/>
  <c r="P8" i="1"/>
  <c r="P9" i="1"/>
  <c r="P10" i="1"/>
  <c r="P11" i="1"/>
  <c r="P12" i="1"/>
  <c r="P13" i="1"/>
  <c r="P14" i="1"/>
  <c r="P15" i="1"/>
  <c r="P16" i="1"/>
  <c r="P17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8" i="1"/>
  <c r="P49" i="1"/>
  <c r="P50" i="1"/>
  <c r="P51" i="1"/>
  <c r="P52" i="1"/>
  <c r="P53" i="1"/>
  <c r="P54" i="1"/>
  <c r="P56" i="1"/>
  <c r="P57" i="1"/>
  <c r="P58" i="1"/>
  <c r="P59" i="1"/>
  <c r="P60" i="1"/>
  <c r="P61" i="1"/>
  <c r="P62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4" i="1"/>
  <c r="P95" i="1"/>
  <c r="P96" i="1"/>
  <c r="P97" i="1"/>
  <c r="P98" i="1"/>
  <c r="P99" i="1"/>
  <c r="P100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4" i="1"/>
  <c r="P155" i="1"/>
  <c r="P156" i="1"/>
  <c r="P157" i="1"/>
  <c r="P158" i="1"/>
  <c r="P159" i="1"/>
  <c r="P160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3" i="1"/>
  <c r="P194" i="1"/>
  <c r="P195" i="1"/>
  <c r="P196" i="1"/>
  <c r="P197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5" i="1"/>
  <c r="P256" i="1"/>
  <c r="P257" i="1"/>
  <c r="P258" i="1"/>
  <c r="P259" i="1"/>
  <c r="P260" i="1"/>
  <c r="P262" i="1"/>
  <c r="P263" i="1"/>
  <c r="P264" i="1"/>
  <c r="P265" i="1"/>
  <c r="P266" i="1"/>
  <c r="P267" i="1"/>
  <c r="P268" i="1"/>
  <c r="P269" i="1"/>
  <c r="P270" i="1"/>
  <c r="P271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8" i="1"/>
  <c r="P299" i="1"/>
  <c r="P300" i="1"/>
  <c r="P301" i="1"/>
  <c r="P302" i="1"/>
  <c r="P303" i="1"/>
  <c r="P305" i="1"/>
  <c r="P306" i="1"/>
  <c r="P307" i="1"/>
  <c r="P309" i="1"/>
  <c r="P310" i="1"/>
  <c r="P311" i="1"/>
  <c r="P312" i="1"/>
  <c r="P313" i="1"/>
  <c r="P314" i="1"/>
  <c r="P316" i="1"/>
  <c r="P336" i="1" s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7" i="1"/>
  <c r="P338" i="1"/>
  <c r="P355" i="1" s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D8" i="1"/>
  <c r="D9" i="1"/>
  <c r="D10" i="1"/>
  <c r="D11" i="1"/>
  <c r="D12" i="1"/>
  <c r="D13" i="1"/>
  <c r="D14" i="1"/>
  <c r="D15" i="1"/>
  <c r="D16" i="1"/>
  <c r="D17" i="1"/>
  <c r="D19" i="1"/>
  <c r="D20" i="1"/>
  <c r="D21" i="1"/>
  <c r="D22" i="1"/>
  <c r="D23" i="1"/>
  <c r="D24" i="1"/>
  <c r="D25" i="1"/>
  <c r="D26" i="1"/>
  <c r="D27" i="1"/>
  <c r="D28" i="1"/>
  <c r="D29" i="1"/>
  <c r="D30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8" i="1"/>
  <c r="D49" i="1"/>
  <c r="D50" i="1"/>
  <c r="D51" i="1"/>
  <c r="D52" i="1"/>
  <c r="D53" i="1"/>
  <c r="D54" i="1"/>
  <c r="D56" i="1"/>
  <c r="D57" i="1"/>
  <c r="D58" i="1"/>
  <c r="D59" i="1"/>
  <c r="D60" i="1"/>
  <c r="D61" i="1"/>
  <c r="D62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4" i="1"/>
  <c r="D95" i="1"/>
  <c r="D96" i="1"/>
  <c r="D97" i="1"/>
  <c r="D98" i="1"/>
  <c r="D99" i="1"/>
  <c r="D100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4" i="1"/>
  <c r="D155" i="1"/>
  <c r="D156" i="1"/>
  <c r="D157" i="1"/>
  <c r="D158" i="1"/>
  <c r="D159" i="1"/>
  <c r="D160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1" i="1"/>
  <c r="D182" i="1"/>
  <c r="D183" i="1"/>
  <c r="D184" i="1"/>
  <c r="D185" i="1"/>
  <c r="D186" i="1"/>
  <c r="D187" i="1"/>
  <c r="D188" i="1"/>
  <c r="D189" i="1"/>
  <c r="D190" i="1"/>
  <c r="D191" i="1"/>
  <c r="D193" i="1"/>
  <c r="D194" i="1"/>
  <c r="D195" i="1"/>
  <c r="D196" i="1"/>
  <c r="D197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5" i="1"/>
  <c r="D256" i="1"/>
  <c r="D257" i="1"/>
  <c r="D258" i="1"/>
  <c r="D259" i="1"/>
  <c r="D260" i="1"/>
  <c r="D262" i="1"/>
  <c r="D263" i="1"/>
  <c r="D264" i="1"/>
  <c r="D265" i="1"/>
  <c r="D266" i="1"/>
  <c r="D267" i="1"/>
  <c r="D268" i="1"/>
  <c r="D269" i="1"/>
  <c r="D270" i="1"/>
  <c r="D271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8" i="1"/>
  <c r="D299" i="1"/>
  <c r="D300" i="1"/>
  <c r="D301" i="1"/>
  <c r="D302" i="1"/>
  <c r="D303" i="1"/>
  <c r="D305" i="1"/>
  <c r="D306" i="1"/>
  <c r="D307" i="1"/>
  <c r="D309" i="1"/>
  <c r="D310" i="1"/>
  <c r="D311" i="1"/>
  <c r="D312" i="1"/>
  <c r="D313" i="1"/>
  <c r="D314" i="1"/>
  <c r="D316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7" i="1"/>
  <c r="B356" i="2"/>
  <c r="B337" i="2"/>
  <c r="B309" i="2"/>
  <c r="B305" i="2"/>
  <c r="B298" i="2"/>
  <c r="B273" i="2"/>
  <c r="B262" i="2"/>
  <c r="B255" i="2"/>
  <c r="B236" i="2"/>
  <c r="B199" i="2"/>
  <c r="B193" i="2"/>
  <c r="B181" i="2"/>
  <c r="B162" i="2"/>
  <c r="B154" i="2"/>
  <c r="B137" i="2"/>
  <c r="B102" i="2"/>
  <c r="B94" i="2"/>
  <c r="B80" i="2"/>
  <c r="B64" i="2"/>
  <c r="B56" i="2"/>
  <c r="B48" i="2"/>
  <c r="B32" i="2"/>
  <c r="B19" i="2"/>
  <c r="B7" i="2"/>
  <c r="P31" i="1" l="1"/>
  <c r="P198" i="1"/>
  <c r="N357" i="1"/>
  <c r="L357" i="1"/>
  <c r="J357" i="1"/>
  <c r="H357" i="1"/>
  <c r="D18" i="1"/>
  <c r="D79" i="1"/>
  <c r="D161" i="1"/>
  <c r="D235" i="1"/>
  <c r="P136" i="1"/>
  <c r="P153" i="1"/>
  <c r="P161" i="1"/>
  <c r="P101" i="1"/>
  <c r="V315" i="1"/>
  <c r="V357" i="1" s="1"/>
  <c r="P79" i="1"/>
  <c r="P55" i="1"/>
  <c r="P47" i="1"/>
  <c r="P254" i="1"/>
  <c r="P261" i="1"/>
  <c r="P272" i="1"/>
  <c r="P63" i="1"/>
  <c r="D272" i="1"/>
  <c r="D254" i="1"/>
  <c r="D198" i="1"/>
  <c r="D192" i="1"/>
  <c r="D180" i="1"/>
  <c r="D153" i="1"/>
  <c r="E315" i="1"/>
  <c r="E357" i="1" s="1"/>
  <c r="D63" i="1"/>
  <c r="D355" i="1"/>
  <c r="D336" i="1"/>
  <c r="B316" i="2"/>
  <c r="W357" i="1"/>
  <c r="B355" i="1"/>
  <c r="B336" i="1"/>
  <c r="B308" i="1"/>
  <c r="B304" i="1"/>
  <c r="B297" i="1"/>
  <c r="B272" i="1"/>
  <c r="B261" i="1"/>
  <c r="B254" i="1"/>
  <c r="B235" i="1"/>
  <c r="B198" i="1"/>
  <c r="B192" i="1"/>
  <c r="B161" i="1"/>
  <c r="B153" i="1"/>
  <c r="B136" i="1"/>
  <c r="B101" i="1"/>
  <c r="U93" i="1"/>
  <c r="T93" i="1"/>
  <c r="S93" i="1"/>
  <c r="R93" i="1"/>
  <c r="R315" i="1" s="1"/>
  <c r="R357" i="1" s="1"/>
  <c r="Q93" i="1"/>
  <c r="P93" i="1" s="1"/>
  <c r="K93" i="1"/>
  <c r="G93" i="1"/>
  <c r="G315" i="1" s="1"/>
  <c r="G357" i="1" s="1"/>
  <c r="F93" i="1"/>
  <c r="D93" i="1" s="1"/>
  <c r="B93" i="1"/>
  <c r="B79" i="1"/>
  <c r="B63" i="1"/>
  <c r="B55" i="1"/>
  <c r="B47" i="1"/>
  <c r="B31" i="1"/>
  <c r="B18" i="1"/>
  <c r="U6" i="1"/>
  <c r="U315" i="1" s="1"/>
  <c r="U357" i="1" s="1"/>
  <c r="T6" i="1"/>
  <c r="T315" i="1" s="1"/>
  <c r="T357" i="1" s="1"/>
  <c r="S6" i="1"/>
  <c r="P6" i="1" s="1"/>
  <c r="K6" i="1"/>
  <c r="K315" i="1" s="1"/>
  <c r="K357" i="1" s="1"/>
  <c r="G6" i="1"/>
  <c r="B6" i="1"/>
  <c r="G359" i="1" l="1"/>
  <c r="S315" i="1"/>
  <c r="S357" i="1" s="1"/>
  <c r="D315" i="1"/>
  <c r="D357" i="1" s="1"/>
  <c r="F315" i="1"/>
  <c r="F357" i="1" s="1"/>
  <c r="B315" i="1"/>
  <c r="B357" i="1" s="1"/>
  <c r="P28" i="1"/>
  <c r="P29" i="1"/>
  <c r="P22" i="1"/>
  <c r="P19" i="1"/>
  <c r="P27" i="1"/>
  <c r="P21" i="1"/>
  <c r="P30" i="1"/>
  <c r="P23" i="1"/>
  <c r="P20" i="1"/>
  <c r="P25" i="1"/>
  <c r="P26" i="1"/>
  <c r="P18" i="1"/>
  <c r="P24" i="1"/>
  <c r="P297" i="1"/>
  <c r="P304" i="1"/>
  <c r="Q315" i="1"/>
  <c r="Q357" i="1" s="1"/>
  <c r="P308" i="1"/>
  <c r="P315" i="1" l="1"/>
  <c r="P357" i="1" s="1"/>
  <c r="G360" i="1" s="1"/>
</calcChain>
</file>

<file path=xl/sharedStrings.xml><?xml version="1.0" encoding="utf-8"?>
<sst xmlns="http://schemas.openxmlformats.org/spreadsheetml/2006/main" count="783" uniqueCount="403">
  <si>
    <t>Информация
об образовательных организаций, осуществляющих ежедневный подвоз обучающихся от мест проживания до образовательной организации и обратно</t>
  </si>
  <si>
    <t>№ п/п</t>
  </si>
  <si>
    <t>Количество</t>
  </si>
  <si>
    <t xml:space="preserve"> Наименование общеобразовательной организации</t>
  </si>
  <si>
    <t>Транспортное обеспечение по организации ежедневного подвоза обучающихся к месту обучения и обратно</t>
  </si>
  <si>
    <t>Всего обучающихся</t>
  </si>
  <si>
    <t>Исполнитель, контактные данные</t>
  </si>
  <si>
    <t>Примечание</t>
  </si>
  <si>
    <t>Белоярский район</t>
  </si>
  <si>
    <t>МАОУ Белоярского района «Средняя общеобразовательная школа № 1 г. Белоярский»</t>
  </si>
  <si>
    <t>МАОУ Белоярского района «Средняя общеобразовательная школа № 2 г. Белоярский»</t>
  </si>
  <si>
    <t>МАОУ Белоярского района «Средняя общеобразовательная школа № 3  г. Белоярский»</t>
  </si>
  <si>
    <t>МАОУ Белоярского района «Средняя общеобразовательная школа № 4  г. Белоярский»</t>
  </si>
  <si>
    <t>МАОУ Белоярского района «Средняя общеобразовательная школа п. Сорум»</t>
  </si>
  <si>
    <t>МАОУ учреждение Белоярского района «Средняя общеобразовательная школа п. Сосновка»</t>
  </si>
  <si>
    <t>МАОУ Белоярского района «Средняя общеобразовательная школа п. Лыхма»</t>
  </si>
  <si>
    <t>МАОУ Белоярского района «Средняя общеобразовательная школа п. Верхнеказымский»</t>
  </si>
  <si>
    <t>МАОУ Белоярского района «Средняя общеобразовательная школа с. Казым»</t>
  </si>
  <si>
    <t>МАОУ Белоярского района «Средняя  бщеобразовательная школа им. И.Ф. Пермякова с. Полноват»</t>
  </si>
  <si>
    <t>МАОУ Белоярского района «Средняя общеобразовательная школа с. Ванзеват»</t>
  </si>
  <si>
    <t>Березовский район</t>
  </si>
  <si>
    <t>МБОУ "Березовская средняя общеобразовательная школа"</t>
  </si>
  <si>
    <t>МАОУ "Березовская начальная школа"</t>
  </si>
  <si>
    <t>МБОУ "Игримская  средняя общеобразовательная школа №1"</t>
  </si>
  <si>
    <t>МБОУ Игримская средняя общеобразовательная школа имени Героя Советского Союза Собянина Гавриила Епифановича</t>
  </si>
  <si>
    <t>МБОУ "Ванзетурская средняя общеобразовательная школа"</t>
  </si>
  <si>
    <t>МАОУ "Тегинская  средняя общеобразовательная школа"</t>
  </si>
  <si>
    <t>МБОУ "Сосьвинская средняя общеобразовательная школа"</t>
  </si>
  <si>
    <t>МБОУ "Саранпаульская  средняя общеобразовательная школа"</t>
  </si>
  <si>
    <t>МАОУ "Няксимвольская средняя общеобразовательная школа"</t>
  </si>
  <si>
    <t>МБОУ "Хулимсунтская средняя общеобразовательная школа с кадетскими и мариинскими классами"</t>
  </si>
  <si>
    <t>МБОУ "Приполярная средняя общеобразовательная школа"</t>
  </si>
  <si>
    <t>МБОУ Светловская средняя общеобразовательная школа имени Соленова Бориса Александровича</t>
  </si>
  <si>
    <t>Кондинский район</t>
  </si>
  <si>
    <t>МКОУ Половинкинская СОШ</t>
  </si>
  <si>
    <t>МКОУ Ягодинская СОШ</t>
  </si>
  <si>
    <t>МКОУ "Ушьинская СОШ"</t>
  </si>
  <si>
    <t>МБОУ Междуреченская СОШ</t>
  </si>
  <si>
    <t>МКОУ Куминская СОШ</t>
  </si>
  <si>
    <t>МКОУ Кондинская СОШ</t>
  </si>
  <si>
    <t>МКОУ Морткинская СОШ</t>
  </si>
  <si>
    <t>МКОУ Леушинская СОШ</t>
  </si>
  <si>
    <t>МКОУ Луговская СОШ</t>
  </si>
  <si>
    <t>МКОУ Болчаровская СОШ</t>
  </si>
  <si>
    <t>МКОУ Мулымская СОШ</t>
  </si>
  <si>
    <t>МКОУ Юмасинская СОШ</t>
  </si>
  <si>
    <t>МКОУ Шугурская СОШ</t>
  </si>
  <si>
    <t>МКОУ Алтайская СОШ</t>
  </si>
  <si>
    <t>МКОУ Чантырская СОШ</t>
  </si>
  <si>
    <t>г. Когалым</t>
  </si>
  <si>
    <t>МАОУ «Средняя общеобразовательная школа №1» города Когалыма</t>
  </si>
  <si>
    <t>МАОУ «Средняя общеобразовательная школа № 3» города Когалыма</t>
  </si>
  <si>
    <t>МАОУ«Средняя общеобразовательная школа № 5» города Когалыма</t>
  </si>
  <si>
    <t>МАОУ«Средняя общеобразовательная школа № 6» города Когалыма</t>
  </si>
  <si>
    <t>МАОУ «Средняя общеобразовательная школа № 7» города Когалыма</t>
  </si>
  <si>
    <t>МАОУ «Средняя общеобразовательная школа  № 8 с углубленным изучением отдельных предметов»</t>
  </si>
  <si>
    <t>МАОУ «Средняя общеобразовательная школа–сад №10» города Когалыма</t>
  </si>
  <si>
    <t>г. Мегион</t>
  </si>
  <si>
    <t>МАОУ "Средняя общеобразовательная школа №1"</t>
  </si>
  <si>
    <t>МАОУ"Средняя общеобразовательная школа №2"</t>
  </si>
  <si>
    <t>МАОУ "Средняя общеобразовательная школа №3 им.И.И.Рынкового"</t>
  </si>
  <si>
    <t>МАОУ "Средняя общеобразовательная школа №4"</t>
  </si>
  <si>
    <t>МАОУ №5 Гимназия</t>
  </si>
  <si>
    <t>МАОУ "Средняя общеобразовательноя школа  №6"</t>
  </si>
  <si>
    <t>МАОУ "Средняя общеобразовательноя школа №9"</t>
  </si>
  <si>
    <t>г. Нефтеюганск</t>
  </si>
  <si>
    <t xml:space="preserve">МБОУ «Средняя общеобразовательная 
школа № 1»                                              </t>
  </si>
  <si>
    <t xml:space="preserve">МБОУ «Средняя общеобразовательная 
школа № 2 им. А.И.Исаевой»                                              </t>
  </si>
  <si>
    <t xml:space="preserve">МБОУ «Средняя общеобразовательная школа № 5 "Многопрофильна»,                                                                       </t>
  </si>
  <si>
    <t xml:space="preserve">МБОУ «Средняя общеобразовательная школа № 6»,                                                                                                  </t>
  </si>
  <si>
    <t xml:space="preserve">МБОУ «Средняя общеобразовательная школа № 7»,                                                                                   </t>
  </si>
  <si>
    <t xml:space="preserve">МБОУ «Средняя общеобразовательная школа № 8»,                     </t>
  </si>
  <si>
    <t xml:space="preserve">МБОУ «Средняя общеобразовательная 
школа № 9»,                                                                             </t>
  </si>
  <si>
    <t xml:space="preserve">МБОУ «Средняя общеобразовательная 
школа с углубленным изучении отдельных предметов № 10»,                            </t>
  </si>
  <si>
    <t xml:space="preserve">МБОУ «Средняя общеобразовательная 
школа № 13»,                                                                           </t>
  </si>
  <si>
    <t xml:space="preserve">МБОУ «Средняя общеобразовательная 
школа № 14»,                                                                              </t>
  </si>
  <si>
    <t>МБОУ «Лицей № 1» ,</t>
  </si>
  <si>
    <t xml:space="preserve">МБОУ «Начальная школа   № 15»,                                                                                      </t>
  </si>
  <si>
    <t xml:space="preserve">МБОУ "Школа развития № 24",                         </t>
  </si>
  <si>
    <t>Нефтеюганский район</t>
  </si>
  <si>
    <t>МОБУ  «Средняя общеобразовательная школа № 1» пгт. Пойковский</t>
  </si>
  <si>
    <t xml:space="preserve">МОБУ  «Пойковская средняя общеобразовательная школа № 2» </t>
  </si>
  <si>
    <t>МОБУ «Средняя общеобразовательная школа № 4» пгт. Пойковский</t>
  </si>
  <si>
    <t>МОБУ «Салымская средняя общеобразовательная школа № 1»</t>
  </si>
  <si>
    <t xml:space="preserve">МОБУ «Салымская средняя общеобразовательная школа № 2» </t>
  </si>
  <si>
    <t xml:space="preserve">МОБУ «Куть-Яхская средняя общеобразовательная школа» </t>
  </si>
  <si>
    <t>МОБУ «Лемпинская средняя общеобразовательная школа»</t>
  </si>
  <si>
    <t xml:space="preserve">МОБУ «Усть-Юганская средняя общеобразовательная школа» </t>
  </si>
  <si>
    <t>МОБУ «Чеускинская средняя общеобразовательная школа»</t>
  </si>
  <si>
    <t xml:space="preserve">МОБУ  «Сентябрьская средняя общеобразовательная школа»                   </t>
  </si>
  <si>
    <t xml:space="preserve">МОБУ «Сингапайская средняя общеобразовательная школа»              </t>
  </si>
  <si>
    <t>МОБУ «Каркатеевская средняя общеобразовательная школа»</t>
  </si>
  <si>
    <t xml:space="preserve">НРМОБУ «Салымская средняя общеобразовательная школа № 2» </t>
  </si>
  <si>
    <t>Пыть-Ях</t>
  </si>
  <si>
    <t>МБОУ "Прогимназия "Созвездие"</t>
  </si>
  <si>
    <t xml:space="preserve">http://www.ulybka86.ru/dokumenty/lokalnye-akty-mdoau/pasport-dorozhnoj-bezopasnosti-doo </t>
  </si>
  <si>
    <t>Пример заполнеия</t>
  </si>
  <si>
    <t>В случае фрахта добавляется строка и заполняется информация только по ежедневному подвозу</t>
  </si>
  <si>
    <t>МБОУ средняя общеобразовательная школа № 1 с углубленным изучением отдельных предметов"</t>
  </si>
  <si>
    <t xml:space="preserve">МБОУ средняя общеобразовательная школа № 4 </t>
  </si>
  <si>
    <t>МБОУ "Средняя общеобразовательная школа   № 5</t>
  </si>
  <si>
    <t>МБОУ средняя общеобразовательная школа  № 6</t>
  </si>
  <si>
    <t>МБОУ "Комплекс школа средняя общеобразовательная школа  - детский сад"</t>
  </si>
  <si>
    <t>г. Нижневартовск</t>
  </si>
  <si>
    <t>МБОУ «Средняя школа  №1 им. А.В. Войналовича»</t>
  </si>
  <si>
    <t>МБОУ «Средняя школа №2-многопрофильная им. Е.И. Куропаткина»</t>
  </si>
  <si>
    <t>МБОУ «Средняя школа №3»</t>
  </si>
  <si>
    <t xml:space="preserve">МБОУ «Средняя школа №5» </t>
  </si>
  <si>
    <t>МБОУ «Средняя школа №6»</t>
  </si>
  <si>
    <t>МБОУ «Средняя школа №7»</t>
  </si>
  <si>
    <t>МБОУ «Средняя школа №8»</t>
  </si>
  <si>
    <t>МБОУ "Средняя школа №9 с углубленным изучением отдельных предметов"</t>
  </si>
  <si>
    <t>МБОУ «Средняя школа №10»</t>
  </si>
  <si>
    <t>МБОУ «Средняя школа  №11»</t>
  </si>
  <si>
    <t>МБОУ «Средняяя школа  №12»</t>
  </si>
  <si>
    <t>МБОУ Средняя школа № 13»</t>
  </si>
  <si>
    <t xml:space="preserve">МБОУ «Средняя школа №14» </t>
  </si>
  <si>
    <t>МБОУ «Средняя школа №15»</t>
  </si>
  <si>
    <t>МБОУ «Средняя школа №17»</t>
  </si>
  <si>
    <t>МБОУ «Средняя школа №18»</t>
  </si>
  <si>
    <t xml:space="preserve">МБОУ «Средняя школа №19» </t>
  </si>
  <si>
    <t xml:space="preserve">МБОУ «Средняя школа №21 им. В Овсянникова - Заярского» </t>
  </si>
  <si>
    <t>МБОУ «Средняя школа №22»</t>
  </si>
  <si>
    <t>МБОУ «Средняя школа №23 с углубленным изучением иносторанных языков"</t>
  </si>
  <si>
    <t>МБОУ «Средняя школа №25»</t>
  </si>
  <si>
    <t>МБОУ «Средняя школа №29»</t>
  </si>
  <si>
    <t xml:space="preserve">МБОУ "Средняя школа №30" </t>
  </si>
  <si>
    <t>МБОУ «Средняя школа №31 с углубленным изучением предметов художественно-эстетического профиля»</t>
  </si>
  <si>
    <t>МБОУ «Средняя школа №32»</t>
  </si>
  <si>
    <t>МБОУ «Средняя школа №34»</t>
  </si>
  <si>
    <t>МБОУ «Средняя школа №40»</t>
  </si>
  <si>
    <t>МБОУ «Средняя школа №42»</t>
  </si>
  <si>
    <t>МБОУ «Средняя школа № 43»</t>
  </si>
  <si>
    <t>МБОУ «Гимназия №1»</t>
  </si>
  <si>
    <t>МБОУ "Гимназия №2"</t>
  </si>
  <si>
    <t>МБОУ "Лицей"</t>
  </si>
  <si>
    <t>МБОУ "Лицей №1 им.А.с.Пушкина"</t>
  </si>
  <si>
    <t>МБОУ «Лицей №2»</t>
  </si>
  <si>
    <t>Нижневартовский район</t>
  </si>
  <si>
    <t>Муниципальное бюджетное общеобразовательное учреждение «Аганская общеобразовательная средняя школа»</t>
  </si>
  <si>
    <t>Муниципальное бюджетное общеобразовательное учреждение «Излучинская общеобразовательная средняя школа № 1 с углубленным изучением отдельных предметов»</t>
  </si>
  <si>
    <t xml:space="preserve">Муниципальное общеобразовательное учреждение «Варьеганская общеобразовательная средняя школа» </t>
  </si>
  <si>
    <t xml:space="preserve">Муниципальное бюджетное общеобразовательное учреждение «Ватинская общеобразовательная средняя школа» </t>
  </si>
  <si>
    <t xml:space="preserve">Муниципальное бюджетное общеобразовательное учреждение «Ваховская общеобразовательная средняя школа» </t>
  </si>
  <si>
    <t xml:space="preserve">Муниципальная бюджетное общеобразовательное учреждение «Зайцевореченская общеобразовательная средняя школа» </t>
  </si>
  <si>
    <t xml:space="preserve">Муниципальное бюджетное общеобразовательное учреждение «Излучинская общеобразовательная средняя школа № 2 с углубленным изучением отдельных предметов» </t>
  </si>
  <si>
    <t>Муниципальное бюджетное общеобразовательное учреждение «Излучинская общеобразовательная начальная школа»</t>
  </si>
  <si>
    <t xml:space="preserve">Муниципальное общеобразовательное учреждение «Корликовская общеобразовательная средняя школа» </t>
  </si>
  <si>
    <t xml:space="preserve">Муниципальное бюджетное общеобразовательное учреждение «Ларьякская средняя школа» </t>
  </si>
  <si>
    <t xml:space="preserve">Муниципальное бюджетное общеобразовательное учреждение «Новоаганская общеобразовательная средняя школа № 1» </t>
  </si>
  <si>
    <t xml:space="preserve">Муниципальное общеобразовательное учреждение «Новоаганская общеобразовательная средняя школа имени маршала Советского Союза Г.К. Жукова» </t>
  </si>
  <si>
    <t xml:space="preserve">Муниципальное бюджетное общеобразовательное учреждение «Новоаганская очно-заочная школа» </t>
  </si>
  <si>
    <t xml:space="preserve">Муниципальное бюджетное общеобразовательное учреждение «Охтеурская общеобразовательная средняя школа» </t>
  </si>
  <si>
    <t xml:space="preserve">Муниципальное бюджетное общеобразовательное учреждение «Покурская общеобразовательная средняя школа» </t>
  </si>
  <si>
    <t>Муниципальное общеобразовательное учреждение «Чехломеевская основная школа»</t>
  </si>
  <si>
    <t>г. Нягань</t>
  </si>
  <si>
    <t>МБОУ "СОШ №1"</t>
  </si>
  <si>
    <t>МБОУ МО г. Нягань "СОШ №2"</t>
  </si>
  <si>
    <t>МБОУ ОСШ №3</t>
  </si>
  <si>
    <t>МБОУ "СОШ №6" им. А.И. Гордиенко</t>
  </si>
  <si>
    <t>МБОУ МО г. Нягань "НОШ №9"</t>
  </si>
  <si>
    <t>МБОУ МО г. Нягань "СОШ №14"</t>
  </si>
  <si>
    <t>МБОУ МО г. Нягань "Гимназия"</t>
  </si>
  <si>
    <t>Октябрьский район</t>
  </si>
  <si>
    <t>МБОУ «Приобская начальная общеобразовательная школа»</t>
  </si>
  <si>
    <t>МБОУ «Андринская средняя общеобразовательная школа»</t>
  </si>
  <si>
    <t>МБОУ «Октябрьская средняя общеобразовательная школа имени Героя Советского Союза Николая Васильевича Архангельского»</t>
  </si>
  <si>
    <t>МБОУ «Приобская средняя общеобразовательная школа»</t>
  </si>
  <si>
    <t>МБОУ «Талинская средняя общеобразовательная школа»</t>
  </si>
  <si>
    <t>МБОУ «Перегребинская средняя общеобразовательная школа»</t>
  </si>
  <si>
    <t>МБОУ «Сергинская средняя общеобразовательная школа имени Героя Советского союза Николая Ивановича Сирина»</t>
  </si>
  <si>
    <t>МБОУ«Унъюганская средняя общеобразовательная школа №1»</t>
  </si>
  <si>
    <t>МБОУ «Унъюганская средняя общеобразовательная школа № 2 имени Героя Социалистического Труда Альшевского Михаила Ивановича»</t>
  </si>
  <si>
    <t>МБОУ «Большеатлымская средняя общеобразовательная школа»</t>
  </si>
  <si>
    <t>МБОУ «Каменная средняя общеобразовательная школа»</t>
  </si>
  <si>
    <t>МБОУ «Большелеушинская средняя общеобразовательная школа»</t>
  </si>
  <si>
    <t>МБОУ «Карымкарская средняя общеобразовательная школа»</t>
  </si>
  <si>
    <t>МБОУ «Комсомольская основная общеобразовательная школа»</t>
  </si>
  <si>
    <t>МБОУ «Малоатлымская средняя общеобразовательная школа»</t>
  </si>
  <si>
    <t>МБОУ «Нижне-Нарыкарская средняя общеобразовательная школа»</t>
  </si>
  <si>
    <t>МБОУ «Чемашинская средняя общеобразовательная школа»</t>
  </si>
  <si>
    <t xml:space="preserve">МБОУ «Шеркальская средняя общеобразовательная школа» </t>
  </si>
  <si>
    <t>Советский район</t>
  </si>
  <si>
    <t>МБОУ «Средняя общеобразовательная школа № 1 г.Советский»</t>
  </si>
  <si>
    <t>МБОУ «Средняя общеобразовательная школа № 2 г.Советский»</t>
  </si>
  <si>
    <t>МБОУ гимназия г.Советский</t>
  </si>
  <si>
    <t>МБОУ«Средняя общеобразовательная школа № 4 г.Советский»</t>
  </si>
  <si>
    <t>МБОУ «Средняя общеобразовательная школа п.Пионерский»</t>
  </si>
  <si>
    <t>МБОУ "Средняя общеобразовательная школа п.Малиновский"</t>
  </si>
  <si>
    <t>МБОУ «Алябьевская средняя общеобразовательная школа»</t>
  </si>
  <si>
    <t>МБОУ "Средняя общеобразовательная школа п.Таежный"</t>
  </si>
  <si>
    <t>МБОУ "Средняя общеобразовательная школа п.Коммунистический"</t>
  </si>
  <si>
    <t xml:space="preserve">МБОУ"Средняя общеобразовательная школа п.Агириш" </t>
  </si>
  <si>
    <t>МБОУ "Средняя общеобразовательная школа п.Зеленоборск"</t>
  </si>
  <si>
    <t>г. Югорск</t>
  </si>
  <si>
    <t>МБОУ "Лицей им. Г.Ф. Атякшева"</t>
  </si>
  <si>
    <t>МБОУ "Средняя общеобюразовательная школа № 2"</t>
  </si>
  <si>
    <t>МБОУ "Гимназия"</t>
  </si>
  <si>
    <t>МБОУ "Средняя общеобразовательная школа № 5"</t>
  </si>
  <si>
    <t>МБОУ "Средняя общеобразовательная школа №6"</t>
  </si>
  <si>
    <t>г. Сургут</t>
  </si>
  <si>
    <t>МБОУ гимназия «Лаборатория Салахова»</t>
  </si>
  <si>
    <t xml:space="preserve">МБОУ гимназия №2 </t>
  </si>
  <si>
    <t>МБОУ гимназия имени Ф.К.Салманова</t>
  </si>
  <si>
    <t>МБОУ  лицей № 1</t>
  </si>
  <si>
    <t>МБОУ  Сургутский естественно-научный лицей</t>
  </si>
  <si>
    <t>МБОУ лицей № 3</t>
  </si>
  <si>
    <t>МБОУ  лицей имени генерал-майора Хисматулина В.И.</t>
  </si>
  <si>
    <t>МБОУ школа «Перспектива»</t>
  </si>
  <si>
    <t>МБОУ начальная школа «Прогимназия»</t>
  </si>
  <si>
    <t>МБОУ средняя общеобразовательная школа №1</t>
  </si>
  <si>
    <t>МБОУ средняя общеобразовательная школа №3</t>
  </si>
  <si>
    <t>МБОУ  средняя общеобразовательная школа №4 им. Л.И. Золотухиной</t>
  </si>
  <si>
    <t>МБОУ средняя общеобразовательная школа № 5</t>
  </si>
  <si>
    <t>МБОУ средняя общеобразовательная школа № 6</t>
  </si>
  <si>
    <t>МБОУсредняя общеобразовательная школа № 7</t>
  </si>
  <si>
    <t>МБОУ средняя общеобразовательная школа № 8 имени Сибирцева А.Н.</t>
  </si>
  <si>
    <t>МБОУ  средняя школа №9</t>
  </si>
  <si>
    <t>МБОУ средняя общеобразовательная школа №10 с углубленным изучением отдельных предметов</t>
  </si>
  <si>
    <t>МБОУ средняя школа №12</t>
  </si>
  <si>
    <t>МБОУ  Сургутская технологическая школа</t>
  </si>
  <si>
    <t>МБОУ  средняя общеобразовательная школа № 15</t>
  </si>
  <si>
    <t>МБОУ  средняя общеобразовательная школа №18 имени Виталия Яковлевича Алексеева</t>
  </si>
  <si>
    <t>МБОУ средняя общеобразовательная школа №19</t>
  </si>
  <si>
    <t>МБОУ средняя общеобразовательная школа № 20</t>
  </si>
  <si>
    <t>МБОУ средняя общеобразовательная школа № 22 имени Геннадия Федотовича Пономарева</t>
  </si>
  <si>
    <t xml:space="preserve">МБОУ средняя общеобразовательная школа № 24 </t>
  </si>
  <si>
    <t>МБОУ  средняя общеобразовательная школа № 25</t>
  </si>
  <si>
    <t>МБОУ средняя общеобразовательная школа № 26</t>
  </si>
  <si>
    <t>МБОУсредняя общеобразовательная школа №27</t>
  </si>
  <si>
    <t>МБОУ  средняя общеобразовательная школа № 29</t>
  </si>
  <si>
    <t>МБОУ  начальная школа № 30</t>
  </si>
  <si>
    <t>МБОУ средняя школа 
№ 31</t>
  </si>
  <si>
    <t>МБОУ средняя общеобразовательная школа № 32</t>
  </si>
  <si>
    <t>МБОУ  средняя общеобразовательная школа № 44</t>
  </si>
  <si>
    <t>МБОУсредняя общеобразовательная школа №45</t>
  </si>
  <si>
    <t xml:space="preserve">МБОУ средняя общеобразовательная школа № 46 с углубленным изучением отдельных предметов </t>
  </si>
  <si>
    <t>Сургутский район</t>
  </si>
  <si>
    <t>МАОУ "Белоярская СОШ №1"</t>
  </si>
  <si>
    <t>МБОУ "Белоярская СОШ № 3"</t>
  </si>
  <si>
    <t>МБОУ "Барсовская СОШ № 1"</t>
  </si>
  <si>
    <t>МБОУ "Солнечная СОШ №1"</t>
  </si>
  <si>
    <t>МБОУ "Фёдоровская СОШ №1"</t>
  </si>
  <si>
    <t>МБОУ "Фёдоровская СОШ № 2 "</t>
  </si>
  <si>
    <t>МБОУ "Фёдоровская СОШ № 5"</t>
  </si>
  <si>
    <t>МБОУ "Нижнесортымская СОШ"</t>
  </si>
  <si>
    <t>МБОУ "Ульт-Ягунская СОШ"</t>
  </si>
  <si>
    <t>МБОУ "Ляминская СОШ"</t>
  </si>
  <si>
    <t xml:space="preserve">МБОУ "Высокомысовская СОШ им.Героя Советского Союза И.В.Королькова" </t>
  </si>
  <si>
    <t>МБОУ "Угутская СОШ"</t>
  </si>
  <si>
    <t>МБОУ "Русскинская СОШ"</t>
  </si>
  <si>
    <t>МБОУ "Лянторская СОШ № 3"</t>
  </si>
  <si>
    <t>МБОУ "Лянторская СОШ № 4"</t>
  </si>
  <si>
    <t>МБОУ "Лянторская СОШ № 5"</t>
  </si>
  <si>
    <t>МБОУ "Лянторская СОШ № 6"</t>
  </si>
  <si>
    <t>МБОУ "Лянторская СОШ № 7"</t>
  </si>
  <si>
    <t>г. Урай</t>
  </si>
  <si>
    <t>МБОУ Гимназия имени А.И. Яковлева</t>
  </si>
  <si>
    <t>МБОУ СОШ №2</t>
  </si>
  <si>
    <t>МБОУ СОШ№4</t>
  </si>
  <si>
    <t>МБОУ СОШ №5</t>
  </si>
  <si>
    <t>МБОУ СОШ №6</t>
  </si>
  <si>
    <t>МБОУ СОШ №12</t>
  </si>
  <si>
    <t>г. Ханты-Мансийск</t>
  </si>
  <si>
    <t>МБОУ «Средняя общеобразовательная школа № 1"</t>
  </si>
  <si>
    <t>МБОУ "Средняя общеобразовательная школа № 2"</t>
  </si>
  <si>
    <t>МБОУ «Средняя общеобразовательная школа с углубленным изучением отдельных предметов №3»</t>
  </si>
  <si>
    <t xml:space="preserve">МБОУ  «Средняя общеобразовательная школа №4» </t>
  </si>
  <si>
    <t>МБОУ  «Средняя общеобразовательная школа №5»</t>
  </si>
  <si>
    <t>МБОУ «Средняя общеобразовательная школа №6 имени Сирина Николая Ивановича»</t>
  </si>
  <si>
    <t>МБОУ «Центр образования «Школа-сад № 7»</t>
  </si>
  <si>
    <t>МБОУ «Средняя общеобразовательная школа №8»</t>
  </si>
  <si>
    <t>МБОУ «Средняя общеобразовательная школа №9»</t>
  </si>
  <si>
    <t>Ханты-Мансийский район</t>
  </si>
  <si>
    <t>МКОУ ХМР "Средняя образовательная школа с. Батово"</t>
  </si>
  <si>
    <t>МКОУ ХМР "Средняя образовательная школа п. Бобровский"</t>
  </si>
  <si>
    <t>МКОУ ХМР "Средняя образовательная школа им. Героя Советского Союза  П.А. Бабичева п. Выкатной"</t>
  </si>
  <si>
    <t>МБОУ ХМР  "Средняя образовательная школа п. Горноправдинск"</t>
  </si>
  <si>
    <t>МКОУ ХМР "Средняя образовательная школа с. Елизарово"</t>
  </si>
  <si>
    <t>МКОУ ХМР "Средняя образовательная школа им. А.С. Макшанцева  п. Кедровый"</t>
  </si>
  <si>
    <t>МКОУ ХМР "Средняя образовательная школа имени Юрия Юрьевича Ахметшина  п. Кирпичный"</t>
  </si>
  <si>
    <t>МКОУ ХМР "Средняя образовательная школа п. Красноленинский"</t>
  </si>
  <si>
    <t>МКОУ ХМР "Средняя образовательная школа с. Кышик"</t>
  </si>
  <si>
    <t>МБОУ ХМР "Средняя образовательная школа п. Луговской"</t>
  </si>
  <si>
    <t>МКОУ ХМР "Средняя образовательная школа с. Нялинское имени Героя Советского Союза Вячеслава Фёдоровича Чухарева"</t>
  </si>
  <si>
    <t>МКОУ ХМР "Средняя образовательная школа с. Селиярово"</t>
  </si>
  <si>
    <t>МКОУ ХМР "Средняя образовательная школа п. Сибирский"</t>
  </si>
  <si>
    <t>МКОУ ХМР "Средняя образовательная школа д. Согом"</t>
  </si>
  <si>
    <t>МКОУ ХМР "Средняя образовательная школа имени В.Г. Подпругина  с. Троица"</t>
  </si>
  <si>
    <t>МКОУ ХМР "Средняя образовательная школа с. Цингалы"</t>
  </si>
  <si>
    <t>МКОУ ХМР  "Средняя образовательная школа д. Шапша"</t>
  </si>
  <si>
    <t>МАОУ ХМР "Средняя образовательная школа д.Ярки"</t>
  </si>
  <si>
    <t>МКОУ ХМР "Общаяя образовательная школа д.Белогорье"</t>
  </si>
  <si>
    <t>МКОУ ХМР "Общаяя образовательная школа п. Пырьях"</t>
  </si>
  <si>
    <t>МКОУ ХМР "Общаяя образовательная школа имени братьев Петровых с. Реполово"</t>
  </si>
  <si>
    <t>МКОУ ХМР "Общаяя образовательная школа с. Тюли"</t>
  </si>
  <si>
    <t>МКОУ ХМР "Общаяя образовательная школа д. Ягурьях"</t>
  </si>
  <si>
    <t>МБОУ ХМР "Начальная образовательная школа п. Горноправдинск"</t>
  </si>
  <si>
    <t>г. Лангепас</t>
  </si>
  <si>
    <t>МАОУ «Средняя общеобразовательная школа №1»</t>
  </si>
  <si>
    <t>МАОУ «Средняя общеобразовательная школа №2»</t>
  </si>
  <si>
    <t>МАОУ «Средняя общеобразовательная школа №3»</t>
  </si>
  <si>
    <t>МАОУ «Средняя общеобразовательная школа №4»</t>
  </si>
  <si>
    <t>МАОУ  «Средняя общеобразовательная школа №5»</t>
  </si>
  <si>
    <t>МАОУ «Гимназия №6»</t>
  </si>
  <si>
    <t>г. Покачи</t>
  </si>
  <si>
    <t>МАОУ "Средняя общеобразовательная школа №2"</t>
  </si>
  <si>
    <t>г. Радужный</t>
  </si>
  <si>
    <t>МБОУ "Средняя общеобразовательная школа №2"</t>
  </si>
  <si>
    <t>МБОУ "Средняя общеобразовательная школа №3"</t>
  </si>
  <si>
    <t>МБОУ  "Средняя общеобразовательная школа №4"</t>
  </si>
  <si>
    <t>МБОУ "Средняя общеобразовательная школа №5" - "Школа здоровья и развития"</t>
  </si>
  <si>
    <t xml:space="preserve">МБОУ "Средняя общеобразовательная школа №6" </t>
  </si>
  <si>
    <t xml:space="preserve">МБОУ "Средняя общеобразовательная школа №8" </t>
  </si>
  <si>
    <t>Итого</t>
  </si>
  <si>
    <t>-</t>
  </si>
  <si>
    <t>КОУ «Березовская школа-интернат»</t>
  </si>
  <si>
    <t>КОУ «Излучинская школа-интернат»</t>
  </si>
  <si>
    <t>КОУ «Ларьякская школа–интернат для обучающихся с ОВЗ»</t>
  </si>
  <si>
    <t>КОУ «Леушинская школа-интернат для обучающихся с ОВЗ»</t>
  </si>
  <si>
    <t>КОУ «Мегионская школа для обучающихся с ОВЗ»</t>
  </si>
  <si>
    <t>КОУ «Нефтеюганская школа-интернат  для обучающихся с ОВЗ»</t>
  </si>
  <si>
    <t>КОУ «Нижневартовская общеобразовательная санаторная школа»</t>
  </si>
  <si>
    <t>КОУ «Нижневартовская школа для обучающихся с ОВЗ  № 1»</t>
  </si>
  <si>
    <t>КОУ «Нижневартовская школа для обучающихся с ОВЗ  № 2»</t>
  </si>
  <si>
    <t>КОУ «Няганская школа-интернат для обучающихся с ОВЗ»</t>
  </si>
  <si>
    <t>КОУ «Радужнинская школа для обучающихся с ОВЗ»</t>
  </si>
  <si>
    <t>КОУ «Солнечная школа-интернат для обучающихся с ОВЗ»</t>
  </si>
  <si>
    <t>КОУ «Сургутская школа для обучающихся с ОВЗ»</t>
  </si>
  <si>
    <t>КОУ «Сургутская школа с профессиональной подготовкой»</t>
  </si>
  <si>
    <t>КОУ «Сургутская школа - детский сад»</t>
  </si>
  <si>
    <t>КОУ «Урайская школа для обучающихся с ОВЗ»</t>
  </si>
  <si>
    <t>КОУ «Урайская школа-интернат для обучающихся с ОВЗ»</t>
  </si>
  <si>
    <t>КОУ «Ханты-Мансийская школа для обучающихся с ОВЗ»</t>
  </si>
  <si>
    <t>БОУ «Югорский физико-математический лицей-интернат»</t>
  </si>
  <si>
    <t>КОУ "Специальная учебно - воспитательная школа № 2"</t>
  </si>
  <si>
    <t>БУ "Белоярский политехнический колледж"</t>
  </si>
  <si>
    <t>БУ "Игримский политехнический колледж"</t>
  </si>
  <si>
    <t>БУ "Когалымский политехнический колледж"</t>
  </si>
  <si>
    <t>БУ "Лангепасский политехнический колледж"</t>
  </si>
  <si>
    <t>БУ "Мегионский политехнический колледж"</t>
  </si>
  <si>
    <t>БУ Междуреченский Агропромышленный колледж</t>
  </si>
  <si>
    <t>АУ "Нефтеюганский политехнический колледж"</t>
  </si>
  <si>
    <t>БУ "Нижневартовский медицинский колледж"</t>
  </si>
  <si>
    <t>БУ "Нижневартовский политехнический колледж</t>
  </si>
  <si>
    <t>БУ "Нижневартовский социально-гуманитарный колледж"</t>
  </si>
  <si>
    <t>БУ "Нижневартовский строительный колледж"</t>
  </si>
  <si>
    <t>БУ  «Няганский технологический колледж»</t>
  </si>
  <si>
    <t>БУ "Радужнинский политехнический колледж"</t>
  </si>
  <si>
    <t>БУ "Советский политехнический колледж"</t>
  </si>
  <si>
    <t>АУ "Сургутский политехнический колледж"</t>
  </si>
  <si>
    <t>БУ «Урайский политехнический колледж»</t>
  </si>
  <si>
    <t>АУ "Ханты-Мансийский технолого-педагогический колледж"</t>
  </si>
  <si>
    <t>БУ "Югорский политехнический колледж"</t>
  </si>
  <si>
    <t>Всего:</t>
  </si>
  <si>
    <t xml:space="preserve">автобусов задействованых для ежедневного подвоза </t>
  </si>
  <si>
    <t>обучающихся, пользующихся ежедневным подвозом</t>
  </si>
  <si>
    <t>Таблица 2</t>
  </si>
  <si>
    <t>Уровень износа транспортных средств на 1 января 2022 года, %</t>
  </si>
  <si>
    <t>Таблица 1</t>
  </si>
  <si>
    <r>
      <t>Обеспечен ежедневный подвоз обучающихс</t>
    </r>
    <r>
      <rPr>
        <sz val="11"/>
        <rFont val="Times New Roman"/>
        <family val="1"/>
        <charset val="204"/>
      </rPr>
      <t>я до образовательной организации и обратно</t>
    </r>
    <r>
      <rPr>
        <sz val="11"/>
        <color rgb="FFFF0000"/>
        <rFont val="Times New Roman"/>
        <family val="1"/>
        <charset val="204"/>
      </rPr>
      <t xml:space="preserve">
школьным автобусом</t>
    </r>
  </si>
  <si>
    <r>
      <t xml:space="preserve">Обеспечен ежедневный подвоз обучающихся до образовательной организации и обратно
</t>
    </r>
    <r>
      <rPr>
        <sz val="11"/>
        <color rgb="FFFF0000"/>
        <rFont val="Times New Roman"/>
        <family val="1"/>
        <charset val="204"/>
      </rPr>
      <t>общественным транспортом</t>
    </r>
  </si>
  <si>
    <r>
      <rPr>
        <sz val="11"/>
        <color rgb="FFFF0000"/>
        <rFont val="Times New Roman"/>
        <family val="1"/>
        <charset val="204"/>
      </rPr>
      <t>Не обеспечен</t>
    </r>
    <r>
      <rPr>
        <sz val="11"/>
        <color theme="1"/>
        <rFont val="Times New Roman"/>
        <family val="1"/>
        <charset val="204"/>
      </rPr>
      <t xml:space="preserve"> ежедневный подвоз обучающихся до образовательной организации и обратно</t>
    </r>
  </si>
  <si>
    <r>
      <t xml:space="preserve">Количество школьных автобусов, используемых </t>
    </r>
    <r>
      <rPr>
        <sz val="11"/>
        <color rgb="FFFF0000"/>
        <rFont val="Times New Roman"/>
        <family val="1"/>
        <charset val="204"/>
      </rPr>
      <t>для ежедневного подвоза</t>
    </r>
    <r>
      <rPr>
        <sz val="11"/>
        <color theme="1"/>
        <rFont val="Times New Roman"/>
        <family val="1"/>
        <charset val="204"/>
      </rPr>
      <t xml:space="preserve"> обучающихся
</t>
    </r>
    <r>
      <rPr>
        <sz val="11"/>
        <color rgb="FFFF0000"/>
        <rFont val="Times New Roman"/>
        <family val="1"/>
        <charset val="204"/>
      </rPr>
      <t xml:space="preserve">по договорам </t>
    </r>
    <r>
      <rPr>
        <b/>
        <sz val="11"/>
        <color rgb="FFFF0000"/>
        <rFont val="Times New Roman"/>
        <family val="1"/>
        <charset val="204"/>
      </rPr>
      <t>фрахтования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       </t>
    </r>
  </si>
  <si>
    <r>
      <t>Количество обучающихся, проживающих</t>
    </r>
    <r>
      <rPr>
        <sz val="11"/>
        <color rgb="FFFF0000"/>
        <rFont val="Times New Roman"/>
        <family val="1"/>
        <charset val="204"/>
      </rPr>
      <t xml:space="preserve"> не в шаговой доступности,</t>
    </r>
    <r>
      <rPr>
        <sz val="11"/>
        <color theme="1"/>
        <rFont val="Times New Roman"/>
        <family val="1"/>
        <charset val="204"/>
      </rPr>
      <t xml:space="preserve"> человек</t>
    </r>
  </si>
  <si>
    <r>
      <rPr>
        <sz val="11"/>
        <color rgb="FFFF0000"/>
        <rFont val="Times New Roman"/>
        <family val="1"/>
        <charset val="204"/>
      </rPr>
      <t xml:space="preserve">в том числе, </t>
    </r>
    <r>
      <rPr>
        <sz val="11"/>
        <color theme="1"/>
        <rFont val="Times New Roman"/>
        <family val="1"/>
        <charset val="204"/>
      </rPr>
      <t>количество обучающихся, проживающих в садовых или огороднических товариществах, человек</t>
    </r>
  </si>
  <si>
    <r>
      <t xml:space="preserve">Количество обучающихся, проживающих </t>
    </r>
    <r>
      <rPr>
        <sz val="11"/>
        <color rgb="FFFF0000"/>
        <rFont val="Times New Roman"/>
        <family val="1"/>
        <charset val="204"/>
      </rPr>
      <t>не в шаговой доступности</t>
    </r>
    <r>
      <rPr>
        <sz val="11"/>
        <color theme="1"/>
        <rFont val="Times New Roman"/>
        <family val="1"/>
        <charset val="204"/>
      </rPr>
      <t>, человек</t>
    </r>
  </si>
  <si>
    <r>
      <t>Количество обучающихся, проживающих</t>
    </r>
    <r>
      <rPr>
        <sz val="11"/>
        <color rgb="FFFF0000"/>
        <rFont val="Times New Roman"/>
        <family val="1"/>
        <charset val="204"/>
      </rPr>
      <t xml:space="preserve"> не в шаговой доступности</t>
    </r>
    <r>
      <rPr>
        <sz val="11"/>
        <color theme="1"/>
        <rFont val="Times New Roman"/>
        <family val="1"/>
        <charset val="204"/>
      </rPr>
      <t>, человек</t>
    </r>
  </si>
  <si>
    <t xml:space="preserve">Информация по школьным автобусам (ША) </t>
  </si>
  <si>
    <r>
      <t>Всего школьных автобусов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 xml:space="preserve">в оперативном управлении </t>
    </r>
  </si>
  <si>
    <r>
      <t xml:space="preserve">Фактическое наличие </t>
    </r>
    <r>
      <rPr>
        <sz val="11"/>
        <color rgb="FFFF0000"/>
        <rFont val="Times New Roman"/>
        <family val="1"/>
        <charset val="204"/>
      </rPr>
      <t>школьных автобусов</t>
    </r>
    <r>
      <rPr>
        <sz val="11"/>
        <color theme="1"/>
        <rFont val="Times New Roman"/>
        <family val="1"/>
        <charset val="204"/>
      </rPr>
      <t>, находящихся на балансе на 1 января 2022 года (весь автопарк, единиц)</t>
    </r>
  </si>
  <si>
    <t>в 2022 году</t>
  </si>
  <si>
    <t>в 2023 году</t>
  </si>
  <si>
    <t>в 2024 году</t>
  </si>
  <si>
    <r>
      <t xml:space="preserve">Количество школьных автобусов, закупленных </t>
    </r>
    <r>
      <rPr>
        <sz val="11"/>
        <color rgb="FFFF0000"/>
        <rFont val="Times New Roman"/>
        <family val="1"/>
        <charset val="204"/>
      </rPr>
      <t>за счет федерального бюджета
(из графы 3)</t>
    </r>
  </si>
  <si>
    <r>
      <t xml:space="preserve">Количество школьных автобусов, закупленных за счет средств бюджетов </t>
    </r>
    <r>
      <rPr>
        <sz val="11"/>
        <color rgb="FFFF0000"/>
        <rFont val="Times New Roman"/>
        <family val="1"/>
        <charset val="204"/>
      </rPr>
      <t>регионального и муниципального уровней</t>
    </r>
    <r>
      <rPr>
        <sz val="11"/>
        <color theme="1"/>
        <rFont val="Times New Roman"/>
        <family val="1"/>
        <charset val="204"/>
      </rPr>
      <t xml:space="preserve">
</t>
    </r>
    <r>
      <rPr>
        <sz val="11"/>
        <color rgb="FFFF0000"/>
        <rFont val="Times New Roman"/>
        <family val="1"/>
        <charset val="204"/>
      </rPr>
      <t>(из графы 3)</t>
    </r>
  </si>
  <si>
    <r>
      <t xml:space="preserve">Количество школьных автобусов, используемых </t>
    </r>
    <r>
      <rPr>
        <sz val="11"/>
        <color rgb="FFFF0000"/>
        <rFont val="Times New Roman"/>
        <family val="1"/>
        <charset val="204"/>
      </rPr>
      <t xml:space="preserve">для ежедневного подвоза </t>
    </r>
    <r>
      <rPr>
        <sz val="11"/>
        <color theme="1"/>
        <rFont val="Times New Roman"/>
        <family val="1"/>
        <charset val="204"/>
      </rPr>
      <t xml:space="preserve">обучающихся
</t>
    </r>
    <r>
      <rPr>
        <sz val="11"/>
        <color rgb="FFFF0000"/>
        <rFont val="Times New Roman"/>
        <family val="1"/>
        <charset val="204"/>
      </rPr>
      <t>(из графы 3)</t>
    </r>
  </si>
  <si>
    <r>
      <t xml:space="preserve">Принятые </t>
    </r>
    <r>
      <rPr>
        <sz val="11"/>
        <color rgb="FFFF0000"/>
        <rFont val="Times New Roman"/>
        <family val="1"/>
        <charset val="204"/>
      </rPr>
      <t>меры</t>
    </r>
    <r>
      <rPr>
        <sz val="11"/>
        <color theme="1"/>
        <rFont val="Times New Roman"/>
        <family val="1"/>
        <charset val="204"/>
      </rPr>
      <t xml:space="preserve"> по обеспечению подвоза обучающихся до образовательной организации и обратно
</t>
    </r>
    <r>
      <rPr>
        <sz val="11"/>
        <color rgb="FFFF0000"/>
        <rFont val="Times New Roman"/>
        <family val="1"/>
        <charset val="204"/>
      </rPr>
      <t>(из граф 17 и 18)</t>
    </r>
  </si>
  <si>
    <t>Год выпуска транспортного средства
(из графы 3)</t>
  </si>
  <si>
    <t>Дата  технического осмотра ТС
(из графы 3)</t>
  </si>
  <si>
    <r>
      <rPr>
        <sz val="11"/>
        <color rgb="FFFF0000"/>
        <rFont val="Times New Roman"/>
        <family val="1"/>
        <charset val="204"/>
      </rPr>
      <t xml:space="preserve">Наименование собственника </t>
    </r>
    <r>
      <rPr>
        <sz val="11"/>
        <color theme="1"/>
        <rFont val="Times New Roman"/>
        <family val="1"/>
        <charset val="204"/>
      </rPr>
      <t>автотранспортного средства, находящееся на балансе организациии
(из графы 3)</t>
    </r>
  </si>
  <si>
    <t>Год выпуска транспортного средства
(из графы 10)</t>
  </si>
  <si>
    <t>Дата  технического осмотра ТС
(из графы 10)</t>
  </si>
  <si>
    <r>
      <rPr>
        <sz val="11"/>
        <color rgb="FFFF0000"/>
        <rFont val="Times New Roman"/>
        <family val="1"/>
        <charset val="204"/>
      </rPr>
      <t xml:space="preserve">Наименование собственника </t>
    </r>
    <r>
      <rPr>
        <sz val="11"/>
        <color theme="1"/>
        <rFont val="Times New Roman"/>
        <family val="1"/>
        <charset val="204"/>
      </rPr>
      <t>автотранспортного средства, находящееся на балансе организациии
(из графы 10)</t>
    </r>
  </si>
  <si>
    <t xml:space="preserve">Дата лицензированя деятельности по перевозкам
</t>
  </si>
  <si>
    <r>
      <rPr>
        <u/>
        <sz val="11"/>
        <color rgb="FFFF0000"/>
        <rFont val="Times New Roman"/>
        <family val="1"/>
        <charset val="204"/>
      </rPr>
      <t>Ссылки о размещении</t>
    </r>
    <r>
      <rPr>
        <sz val="11"/>
        <color rgb="FFFF0000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>на официальном сайте образовательной организации:</t>
    </r>
  </si>
  <si>
    <t xml:space="preserve">паспорт
дорожной безопасности </t>
  </si>
  <si>
    <r>
      <rPr>
        <sz val="11"/>
        <color rgb="FFFF0000"/>
        <rFont val="Times New Roman"/>
        <family val="1"/>
        <charset val="204"/>
      </rPr>
      <t>общественный контроль</t>
    </r>
    <r>
      <rPr>
        <sz val="11"/>
        <color theme="1"/>
        <rFont val="Times New Roman"/>
        <family val="1"/>
        <charset val="204"/>
      </rPr>
      <t xml:space="preserve">
по ежедневному подвозу обучающихся
(приказ, акт, протокол)</t>
    </r>
  </si>
  <si>
    <t>Реквизиты государственного контракта (договора)</t>
  </si>
  <si>
    <t>Способ определения поставщика</t>
  </si>
  <si>
    <t xml:space="preserve">Цена транспортного средства </t>
  </si>
  <si>
    <t>Класс, тип</t>
  </si>
  <si>
    <t>Количество школьных автобусов (единиц)</t>
  </si>
  <si>
    <t>Транспортное средство приобретено самостоятельно ОО или МО в 2022 году</t>
  </si>
  <si>
    <t>Гарантии производителя (поставщика)</t>
  </si>
  <si>
    <t>Информация о выполнении поставщиком обязательств в соответствии с договором о поставке (соблюдение сроков и соответствие поставленных транспортных средств установленным требованиям)</t>
  </si>
  <si>
    <r>
      <t xml:space="preserve">Количество школьных автобусов, </t>
    </r>
    <r>
      <rPr>
        <sz val="11"/>
        <color rgb="FFFF0000"/>
        <rFont val="Times New Roman"/>
        <family val="1"/>
        <charset val="204"/>
      </rPr>
      <t>подлежащих замене</t>
    </r>
    <r>
      <rPr>
        <sz val="11"/>
        <color theme="1"/>
        <rFont val="Times New Roman"/>
        <family val="1"/>
        <charset val="204"/>
      </rPr>
      <t xml:space="preserve"> в 2022-2024 годах (единиц)</t>
    </r>
  </si>
  <si>
    <r>
      <t xml:space="preserve">Всего школьных автобусов по договарам </t>
    </r>
    <r>
      <rPr>
        <sz val="11"/>
        <color rgb="FFFF0000"/>
        <rFont val="Times New Roman"/>
        <family val="1"/>
        <charset val="204"/>
      </rPr>
      <t>фрахтования</t>
    </r>
  </si>
  <si>
    <t>27.10.2022</t>
  </si>
  <si>
    <t>Ярмола Жанна Олеговна тел. 8(3466) 283837</t>
  </si>
  <si>
    <t>КОУ  "Излучинская школа-интернат"</t>
  </si>
  <si>
    <t>100%/65%</t>
  </si>
  <si>
    <t>29.04.2022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</si>
</sst>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name val="Calibri"/>
      <family val="2"/>
      <scheme val="minor"/>
    </font>
    <font>
      <b/>
      <sz val="11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</cellStyleXfs>
  <cellXfs count="106">
    <xf numFmtId="0" fontId="0" fillId="0" borderId="0" xfId="0"/>
    <xf numFmtId="0" fontId="3" fillId="8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left" vertical="center" wrapText="1"/>
    </xf>
    <xf numFmtId="0" fontId="7" fillId="0" borderId="1" xfId="3" applyNumberFormat="1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164" fontId="8" fillId="0" borderId="1" xfId="0" applyNumberFormat="1" applyFont="1" applyFill="1" applyBorder="1" applyAlignment="1">
      <alignment horizontal="left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164" fontId="7" fillId="0" borderId="1" xfId="3" applyNumberFormat="1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14" fontId="11" fillId="0" borderId="1" xfId="0" applyNumberFormat="1" applyFont="1" applyFill="1" applyBorder="1" applyAlignment="1">
      <alignment horizontal="left" vertical="center" wrapText="1"/>
    </xf>
    <xf numFmtId="0" fontId="9" fillId="8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4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0" fillId="0" borderId="0" xfId="0" applyFont="1"/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7" borderId="1" xfId="0" applyNumberFormat="1" applyFont="1" applyFill="1" applyBorder="1" applyAlignment="1" applyProtection="1">
      <alignment horizontal="center" vertical="center"/>
      <protection locked="0"/>
    </xf>
    <xf numFmtId="0" fontId="4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12" fillId="7" borderId="1" xfId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center" wrapText="1"/>
    </xf>
    <xf numFmtId="0" fontId="0" fillId="9" borderId="1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8" borderId="1" xfId="0" applyFont="1" applyFill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2" fillId="0" borderId="1" xfId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7" fillId="0" borderId="1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10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4" fillId="11" borderId="0" xfId="0" applyFont="1" applyFill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left" vertical="center" wrapText="1"/>
    </xf>
    <xf numFmtId="1" fontId="4" fillId="8" borderId="1" xfId="0" applyNumberFormat="1" applyFont="1" applyFill="1" applyBorder="1" applyAlignment="1">
      <alignment horizontal="center" wrapText="1"/>
    </xf>
    <xf numFmtId="1" fontId="3" fillId="8" borderId="1" xfId="0" applyNumberFormat="1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left" vertical="center" wrapText="1"/>
    </xf>
    <xf numFmtId="0" fontId="4" fillId="8" borderId="0" xfId="0" applyFont="1" applyFill="1"/>
    <xf numFmtId="0" fontId="4" fillId="8" borderId="0" xfId="0" applyFont="1" applyFill="1" applyAlignment="1">
      <alignment wrapText="1"/>
    </xf>
    <xf numFmtId="1" fontId="15" fillId="8" borderId="1" xfId="0" applyNumberFormat="1" applyFont="1" applyFill="1" applyBorder="1" applyAlignment="1">
      <alignment horizontal="center" vertical="center" wrapText="1"/>
    </xf>
    <xf numFmtId="1" fontId="4" fillId="8" borderId="1" xfId="0" applyNumberFormat="1" applyFont="1" applyFill="1" applyBorder="1" applyAlignment="1">
      <alignment horizontal="center" vertical="center" wrapText="1"/>
    </xf>
    <xf numFmtId="49" fontId="4" fillId="8" borderId="1" xfId="0" applyNumberFormat="1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1" fontId="7" fillId="1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2" fillId="8" borderId="1" xfId="1" applyFill="1" applyBorder="1" applyAlignment="1">
      <alignment horizontal="center" vertical="center" wrapText="1"/>
    </xf>
    <xf numFmtId="0" fontId="2" fillId="8" borderId="1" xfId="1" applyFill="1" applyBorder="1" applyAlignment="1">
      <alignment wrapText="1"/>
    </xf>
  </cellXfs>
  <cellStyles count="5">
    <cellStyle name="Гиперссылка" xfId="1" builtinId="8"/>
    <cellStyle name="Обычный" xfId="0" builtinId="0"/>
    <cellStyle name="Обычный 17" xfId="4"/>
    <cellStyle name="Обычный 3" xfId="3"/>
    <cellStyle name="Обычный 7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lybka86.ru/dokumenty/lokalnye-akty-mdoau/pasport-dorozhnoj-bezopasnosti-do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6"/>
  <sheetViews>
    <sheetView topLeftCell="A337" workbookViewId="0">
      <selection activeCell="A2" sqref="A2:O6"/>
    </sheetView>
  </sheetViews>
  <sheetFormatPr defaultRowHeight="15" x14ac:dyDescent="0.25"/>
  <cols>
    <col min="1" max="1" width="5.42578125" style="68" customWidth="1"/>
    <col min="2" max="2" width="5.5703125" style="68" customWidth="1"/>
    <col min="3" max="3" width="31" style="68" customWidth="1"/>
    <col min="4" max="4" width="20.7109375" style="68" customWidth="1"/>
    <col min="5" max="5" width="17.85546875" style="68" customWidth="1"/>
    <col min="6" max="6" width="12.28515625" style="68" customWidth="1"/>
    <col min="7" max="7" width="11.85546875" style="68" customWidth="1"/>
    <col min="8" max="8" width="12.5703125" style="68" customWidth="1"/>
    <col min="9" max="9" width="17.5703125" style="68" customWidth="1"/>
    <col min="10" max="10" width="17.140625" style="68" customWidth="1"/>
    <col min="11" max="11" width="14.85546875" style="68" customWidth="1"/>
    <col min="12" max="12" width="14.7109375" style="68" customWidth="1"/>
    <col min="13" max="13" width="14.5703125" style="68" customWidth="1"/>
    <col min="14" max="14" width="17.42578125" style="68" customWidth="1"/>
    <col min="15" max="15" width="44.42578125" style="68" customWidth="1"/>
    <col min="16" max="16384" width="9.140625" style="68"/>
  </cols>
  <sheetData>
    <row r="1" spans="1:15" x14ac:dyDescent="0.25">
      <c r="A1" s="30"/>
      <c r="B1" s="30"/>
      <c r="C1" s="30"/>
      <c r="D1" s="30"/>
      <c r="E1" s="30"/>
      <c r="F1" s="30"/>
      <c r="G1" s="30"/>
      <c r="H1" s="30"/>
      <c r="O1" s="75" t="s">
        <v>359</v>
      </c>
    </row>
    <row r="2" spans="1:15" x14ac:dyDescent="0.25">
      <c r="A2" s="30"/>
      <c r="B2" s="30"/>
      <c r="C2" s="30"/>
      <c r="D2" s="30"/>
      <c r="E2" s="30"/>
      <c r="F2" s="30"/>
      <c r="G2" s="30"/>
      <c r="H2" s="30"/>
    </row>
    <row r="3" spans="1:15" ht="15" customHeight="1" x14ac:dyDescent="0.25">
      <c r="A3" s="91" t="s">
        <v>368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</row>
    <row r="4" spans="1:15" x14ac:dyDescent="0.25">
      <c r="A4" s="30"/>
      <c r="B4" s="30"/>
      <c r="C4" s="30"/>
      <c r="D4" s="30"/>
      <c r="E4" s="30"/>
      <c r="F4" s="30"/>
      <c r="G4" s="30"/>
      <c r="H4" s="30"/>
    </row>
    <row r="5" spans="1:15" s="69" customFormat="1" ht="51" customHeight="1" x14ac:dyDescent="0.25">
      <c r="A5" s="31" t="s">
        <v>1</v>
      </c>
      <c r="B5" s="96" t="s">
        <v>1</v>
      </c>
      <c r="C5" s="96" t="s">
        <v>3</v>
      </c>
      <c r="D5" s="96" t="s">
        <v>370</v>
      </c>
      <c r="E5" s="96" t="s">
        <v>358</v>
      </c>
      <c r="F5" s="92" t="s">
        <v>396</v>
      </c>
      <c r="G5" s="93"/>
      <c r="H5" s="94"/>
      <c r="I5" s="95" t="s">
        <v>393</v>
      </c>
      <c r="J5" s="95"/>
      <c r="K5" s="95"/>
      <c r="L5" s="95"/>
      <c r="M5" s="95"/>
      <c r="N5" s="95"/>
      <c r="O5" s="95"/>
    </row>
    <row r="6" spans="1:15" s="74" customFormat="1" ht="75" x14ac:dyDescent="0.25">
      <c r="A6" s="31"/>
      <c r="B6" s="97"/>
      <c r="C6" s="97"/>
      <c r="D6" s="97"/>
      <c r="E6" s="97"/>
      <c r="F6" s="32" t="s">
        <v>371</v>
      </c>
      <c r="G6" s="32" t="s">
        <v>372</v>
      </c>
      <c r="H6" s="32" t="s">
        <v>373</v>
      </c>
      <c r="I6" s="76" t="s">
        <v>392</v>
      </c>
      <c r="J6" s="77" t="s">
        <v>388</v>
      </c>
      <c r="K6" s="77" t="s">
        <v>389</v>
      </c>
      <c r="L6" s="77" t="s">
        <v>390</v>
      </c>
      <c r="M6" s="77" t="s">
        <v>391</v>
      </c>
      <c r="N6" s="77" t="s">
        <v>394</v>
      </c>
      <c r="O6" s="77" t="s">
        <v>395</v>
      </c>
    </row>
    <row r="7" spans="1:15" x14ac:dyDescent="0.25">
      <c r="A7" s="46">
        <v>1</v>
      </c>
      <c r="B7" s="1">
        <f>B8+B9+B10+B11+B12+B13+B14+B15+B16+B17+B18</f>
        <v>11</v>
      </c>
      <c r="C7" s="1" t="s">
        <v>8</v>
      </c>
      <c r="D7" s="32"/>
      <c r="E7" s="32"/>
      <c r="F7" s="32"/>
      <c r="G7" s="32"/>
      <c r="H7" s="32"/>
      <c r="I7" s="70"/>
      <c r="J7" s="70"/>
      <c r="K7" s="70"/>
      <c r="L7" s="70"/>
      <c r="M7" s="70"/>
      <c r="N7" s="70"/>
      <c r="O7" s="70"/>
    </row>
    <row r="8" spans="1:15" ht="45" x14ac:dyDescent="0.25">
      <c r="A8" s="31"/>
      <c r="B8" s="31">
        <v>1</v>
      </c>
      <c r="C8" s="2" t="s">
        <v>9</v>
      </c>
      <c r="D8" s="33"/>
      <c r="E8" s="33"/>
      <c r="F8" s="33"/>
      <c r="G8" s="33"/>
      <c r="H8" s="33"/>
      <c r="I8" s="70"/>
      <c r="J8" s="70"/>
      <c r="K8" s="70"/>
      <c r="L8" s="70"/>
      <c r="M8" s="70"/>
      <c r="N8" s="70"/>
      <c r="O8" s="70"/>
    </row>
    <row r="9" spans="1:15" ht="45" x14ac:dyDescent="0.25">
      <c r="A9" s="31"/>
      <c r="B9" s="31">
        <v>1</v>
      </c>
      <c r="C9" s="2" t="s">
        <v>10</v>
      </c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</row>
    <row r="10" spans="1:15" ht="45" x14ac:dyDescent="0.25">
      <c r="A10" s="31"/>
      <c r="B10" s="31">
        <v>1</v>
      </c>
      <c r="C10" s="2" t="s">
        <v>11</v>
      </c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</row>
    <row r="11" spans="1:15" ht="45" x14ac:dyDescent="0.25">
      <c r="A11" s="31"/>
      <c r="B11" s="31">
        <v>1</v>
      </c>
      <c r="C11" s="2" t="s">
        <v>12</v>
      </c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</row>
    <row r="12" spans="1:15" ht="45" x14ac:dyDescent="0.25">
      <c r="A12" s="31"/>
      <c r="B12" s="31">
        <v>1</v>
      </c>
      <c r="C12" s="2" t="s">
        <v>13</v>
      </c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</row>
    <row r="13" spans="1:15" ht="60" x14ac:dyDescent="0.25">
      <c r="A13" s="31"/>
      <c r="B13" s="31">
        <v>1</v>
      </c>
      <c r="C13" s="2" t="s">
        <v>14</v>
      </c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</row>
    <row r="14" spans="1:15" ht="45" x14ac:dyDescent="0.25">
      <c r="A14" s="31"/>
      <c r="B14" s="31">
        <v>1</v>
      </c>
      <c r="C14" s="2" t="s">
        <v>15</v>
      </c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</row>
    <row r="15" spans="1:15" ht="45" x14ac:dyDescent="0.25">
      <c r="A15" s="31"/>
      <c r="B15" s="31">
        <v>1</v>
      </c>
      <c r="C15" s="2" t="s">
        <v>16</v>
      </c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</row>
    <row r="16" spans="1:15" ht="45" x14ac:dyDescent="0.25">
      <c r="A16" s="31"/>
      <c r="B16" s="31">
        <v>1</v>
      </c>
      <c r="C16" s="2" t="s">
        <v>17</v>
      </c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</row>
    <row r="17" spans="1:15" ht="60" x14ac:dyDescent="0.25">
      <c r="A17" s="31"/>
      <c r="B17" s="31">
        <v>1</v>
      </c>
      <c r="C17" s="2" t="s">
        <v>18</v>
      </c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</row>
    <row r="18" spans="1:15" ht="45" x14ac:dyDescent="0.25">
      <c r="A18" s="31"/>
      <c r="B18" s="31">
        <v>1</v>
      </c>
      <c r="C18" s="2" t="s">
        <v>19</v>
      </c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</row>
    <row r="19" spans="1:15" x14ac:dyDescent="0.25">
      <c r="A19" s="46">
        <v>2</v>
      </c>
      <c r="B19" s="10">
        <f>B20+B21+B22+B23+B24+B25+B26+B27+B28+B29+B30+B31</f>
        <v>12</v>
      </c>
      <c r="C19" s="4" t="s">
        <v>20</v>
      </c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</row>
    <row r="20" spans="1:15" ht="30" x14ac:dyDescent="0.25">
      <c r="A20" s="31"/>
      <c r="B20" s="31">
        <v>1</v>
      </c>
      <c r="C20" s="5" t="s">
        <v>21</v>
      </c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</row>
    <row r="21" spans="1:15" ht="30" x14ac:dyDescent="0.25">
      <c r="A21" s="31"/>
      <c r="B21" s="31">
        <v>1</v>
      </c>
      <c r="C21" s="6" t="s">
        <v>22</v>
      </c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</row>
    <row r="22" spans="1:15" ht="45" x14ac:dyDescent="0.25">
      <c r="A22" s="31"/>
      <c r="B22" s="31">
        <v>1</v>
      </c>
      <c r="C22" s="6" t="s">
        <v>23</v>
      </c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</row>
    <row r="23" spans="1:15" ht="75" x14ac:dyDescent="0.25">
      <c r="A23" s="31"/>
      <c r="B23" s="31">
        <v>1</v>
      </c>
      <c r="C23" s="6" t="s">
        <v>24</v>
      </c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</row>
    <row r="24" spans="1:15" ht="30" x14ac:dyDescent="0.25">
      <c r="A24" s="31"/>
      <c r="B24" s="31">
        <v>1</v>
      </c>
      <c r="C24" s="6" t="s">
        <v>25</v>
      </c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</row>
    <row r="25" spans="1:15" ht="30" x14ac:dyDescent="0.25">
      <c r="A25" s="31"/>
      <c r="B25" s="31">
        <v>1</v>
      </c>
      <c r="C25" s="6" t="s">
        <v>26</v>
      </c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</row>
    <row r="26" spans="1:15" ht="30" x14ac:dyDescent="0.25">
      <c r="A26" s="31"/>
      <c r="B26" s="31">
        <v>1</v>
      </c>
      <c r="C26" s="6" t="s">
        <v>27</v>
      </c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</row>
    <row r="27" spans="1:15" ht="45" x14ac:dyDescent="0.25">
      <c r="A27" s="31"/>
      <c r="B27" s="31">
        <v>1</v>
      </c>
      <c r="C27" s="6" t="s">
        <v>28</v>
      </c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</row>
    <row r="28" spans="1:15" ht="45" x14ac:dyDescent="0.25">
      <c r="A28" s="31"/>
      <c r="B28" s="31">
        <v>1</v>
      </c>
      <c r="C28" s="6" t="s">
        <v>29</v>
      </c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</row>
    <row r="29" spans="1:15" ht="60" x14ac:dyDescent="0.25">
      <c r="A29" s="31"/>
      <c r="B29" s="31">
        <v>1</v>
      </c>
      <c r="C29" s="6" t="s">
        <v>30</v>
      </c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</row>
    <row r="30" spans="1:15" ht="30" x14ac:dyDescent="0.25">
      <c r="A30" s="31"/>
      <c r="B30" s="31">
        <v>1</v>
      </c>
      <c r="C30" s="6" t="s">
        <v>31</v>
      </c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</row>
    <row r="31" spans="1:15" ht="60" x14ac:dyDescent="0.25">
      <c r="A31" s="31"/>
      <c r="B31" s="31">
        <v>1</v>
      </c>
      <c r="C31" s="5" t="s">
        <v>32</v>
      </c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</row>
    <row r="32" spans="1:15" x14ac:dyDescent="0.25">
      <c r="A32" s="46">
        <v>3</v>
      </c>
      <c r="B32" s="10">
        <f>B33+B34+B35+B36+B37+B38+B39+B40+B41+B42+B43+B44+B45+B46+B47</f>
        <v>15</v>
      </c>
      <c r="C32" s="4" t="s">
        <v>33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</row>
    <row r="33" spans="1:15" x14ac:dyDescent="0.25">
      <c r="A33" s="31"/>
      <c r="B33" s="31">
        <v>1</v>
      </c>
      <c r="C33" s="7" t="s">
        <v>34</v>
      </c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</row>
    <row r="34" spans="1:15" x14ac:dyDescent="0.25">
      <c r="A34" s="31"/>
      <c r="B34" s="31">
        <v>1</v>
      </c>
      <c r="C34" s="7" t="s">
        <v>35</v>
      </c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</row>
    <row r="35" spans="1:15" x14ac:dyDescent="0.25">
      <c r="A35" s="31"/>
      <c r="B35" s="31">
        <v>1</v>
      </c>
      <c r="C35" s="7" t="s">
        <v>36</v>
      </c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</row>
    <row r="36" spans="1:15" x14ac:dyDescent="0.25">
      <c r="A36" s="31"/>
      <c r="B36" s="31">
        <v>1</v>
      </c>
      <c r="C36" s="7" t="s">
        <v>37</v>
      </c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</row>
    <row r="37" spans="1:15" x14ac:dyDescent="0.25">
      <c r="A37" s="31"/>
      <c r="B37" s="31">
        <v>1</v>
      </c>
      <c r="C37" s="7" t="s">
        <v>38</v>
      </c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</row>
    <row r="38" spans="1:15" x14ac:dyDescent="0.25">
      <c r="A38" s="31"/>
      <c r="B38" s="31">
        <v>1</v>
      </c>
      <c r="C38" s="7" t="s">
        <v>39</v>
      </c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</row>
    <row r="39" spans="1:15" x14ac:dyDescent="0.25">
      <c r="A39" s="31"/>
      <c r="B39" s="31">
        <v>1</v>
      </c>
      <c r="C39" s="7" t="s">
        <v>40</v>
      </c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</row>
    <row r="40" spans="1:15" x14ac:dyDescent="0.25">
      <c r="A40" s="31"/>
      <c r="B40" s="31">
        <v>1</v>
      </c>
      <c r="C40" s="7" t="s">
        <v>41</v>
      </c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</row>
    <row r="41" spans="1:15" x14ac:dyDescent="0.25">
      <c r="A41" s="31"/>
      <c r="B41" s="31">
        <v>1</v>
      </c>
      <c r="C41" s="7" t="s">
        <v>42</v>
      </c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</row>
    <row r="42" spans="1:15" x14ac:dyDescent="0.25">
      <c r="A42" s="31"/>
      <c r="B42" s="31">
        <v>1</v>
      </c>
      <c r="C42" s="7" t="s">
        <v>43</v>
      </c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</row>
    <row r="43" spans="1:15" x14ac:dyDescent="0.25">
      <c r="A43" s="31"/>
      <c r="B43" s="31">
        <v>1</v>
      </c>
      <c r="C43" s="7" t="s">
        <v>44</v>
      </c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</row>
    <row r="44" spans="1:15" x14ac:dyDescent="0.25">
      <c r="A44" s="31"/>
      <c r="B44" s="31">
        <v>1</v>
      </c>
      <c r="C44" s="7" t="s">
        <v>45</v>
      </c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</row>
    <row r="45" spans="1:15" x14ac:dyDescent="0.25">
      <c r="A45" s="31"/>
      <c r="B45" s="31">
        <v>1</v>
      </c>
      <c r="C45" s="7" t="s">
        <v>46</v>
      </c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</row>
    <row r="46" spans="1:15" x14ac:dyDescent="0.25">
      <c r="A46" s="31"/>
      <c r="B46" s="31">
        <v>1</v>
      </c>
      <c r="C46" s="7" t="s">
        <v>47</v>
      </c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</row>
    <row r="47" spans="1:15" x14ac:dyDescent="0.25">
      <c r="A47" s="31"/>
      <c r="B47" s="31">
        <v>1</v>
      </c>
      <c r="C47" s="7" t="s">
        <v>48</v>
      </c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</row>
    <row r="48" spans="1:15" x14ac:dyDescent="0.25">
      <c r="A48" s="46">
        <v>4</v>
      </c>
      <c r="B48" s="10">
        <f>B49+B50+B51+B52+B53+B54+B55</f>
        <v>7</v>
      </c>
      <c r="C48" s="4" t="s">
        <v>49</v>
      </c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</row>
    <row r="49" spans="1:15" ht="45" x14ac:dyDescent="0.25">
      <c r="A49" s="54"/>
      <c r="B49" s="54">
        <v>1</v>
      </c>
      <c r="C49" s="2" t="s">
        <v>50</v>
      </c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</row>
    <row r="50" spans="1:15" ht="45" x14ac:dyDescent="0.25">
      <c r="A50" s="54"/>
      <c r="B50" s="54">
        <v>1</v>
      </c>
      <c r="C50" s="2" t="s">
        <v>51</v>
      </c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</row>
    <row r="51" spans="1:15" ht="45" x14ac:dyDescent="0.25">
      <c r="A51" s="54"/>
      <c r="B51" s="54">
        <v>1</v>
      </c>
      <c r="C51" s="2" t="s">
        <v>52</v>
      </c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</row>
    <row r="52" spans="1:15" ht="45" x14ac:dyDescent="0.25">
      <c r="A52" s="54"/>
      <c r="B52" s="54">
        <v>1</v>
      </c>
      <c r="C52" s="2" t="s">
        <v>53</v>
      </c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</row>
    <row r="53" spans="1:15" ht="45" x14ac:dyDescent="0.25">
      <c r="A53" s="54"/>
      <c r="B53" s="54">
        <v>1</v>
      </c>
      <c r="C53" s="2" t="s">
        <v>54</v>
      </c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</row>
    <row r="54" spans="1:15" ht="60" x14ac:dyDescent="0.25">
      <c r="A54" s="54"/>
      <c r="B54" s="54">
        <v>1</v>
      </c>
      <c r="C54" s="2" t="s">
        <v>55</v>
      </c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</row>
    <row r="55" spans="1:15" ht="60" x14ac:dyDescent="0.25">
      <c r="A55" s="54"/>
      <c r="B55" s="54">
        <v>1</v>
      </c>
      <c r="C55" s="2" t="s">
        <v>56</v>
      </c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</row>
    <row r="56" spans="1:15" x14ac:dyDescent="0.25">
      <c r="A56" s="46">
        <v>5</v>
      </c>
      <c r="B56" s="10">
        <f>B57+B58+B59+B60+B61+B62+B63</f>
        <v>7</v>
      </c>
      <c r="C56" s="4" t="s">
        <v>57</v>
      </c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</row>
    <row r="57" spans="1:15" ht="45" x14ac:dyDescent="0.25">
      <c r="A57" s="31"/>
      <c r="B57" s="31">
        <v>1</v>
      </c>
      <c r="C57" s="2" t="s">
        <v>58</v>
      </c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</row>
    <row r="58" spans="1:15" ht="45" x14ac:dyDescent="0.25">
      <c r="A58" s="31"/>
      <c r="B58" s="31">
        <v>1</v>
      </c>
      <c r="C58" s="2" t="s">
        <v>59</v>
      </c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</row>
    <row r="59" spans="1:15" ht="45" x14ac:dyDescent="0.25">
      <c r="A59" s="31"/>
      <c r="B59" s="31">
        <v>1</v>
      </c>
      <c r="C59" s="2" t="s">
        <v>60</v>
      </c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</row>
    <row r="60" spans="1:15" ht="45" x14ac:dyDescent="0.25">
      <c r="A60" s="31"/>
      <c r="B60" s="31">
        <v>1</v>
      </c>
      <c r="C60" s="2" t="s">
        <v>61</v>
      </c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</row>
    <row r="61" spans="1:15" x14ac:dyDescent="0.25">
      <c r="A61" s="31"/>
      <c r="B61" s="31">
        <v>1</v>
      </c>
      <c r="C61" s="2" t="s">
        <v>62</v>
      </c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</row>
    <row r="62" spans="1:15" ht="45" x14ac:dyDescent="0.25">
      <c r="A62" s="31"/>
      <c r="B62" s="31">
        <v>1</v>
      </c>
      <c r="C62" s="2" t="s">
        <v>63</v>
      </c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</row>
    <row r="63" spans="1:15" ht="45" x14ac:dyDescent="0.25">
      <c r="A63" s="31"/>
      <c r="B63" s="31">
        <v>1</v>
      </c>
      <c r="C63" s="2" t="s">
        <v>64</v>
      </c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</row>
    <row r="64" spans="1:15" x14ac:dyDescent="0.25">
      <c r="A64" s="46">
        <v>6</v>
      </c>
      <c r="B64" s="10">
        <f>B65+B66+B67+B68+B69+B70+B71+B72+B73+B74+B75+B76+B77+B78+B79</f>
        <v>15</v>
      </c>
      <c r="C64" s="4" t="s">
        <v>65</v>
      </c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</row>
    <row r="65" spans="1:15" ht="45" x14ac:dyDescent="0.25">
      <c r="A65" s="31"/>
      <c r="B65" s="31">
        <v>1</v>
      </c>
      <c r="C65" s="8" t="s">
        <v>66</v>
      </c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</row>
    <row r="66" spans="1:15" ht="45" x14ac:dyDescent="0.25">
      <c r="A66" s="31"/>
      <c r="B66" s="31">
        <v>1</v>
      </c>
      <c r="C66" s="8" t="s">
        <v>67</v>
      </c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</row>
    <row r="67" spans="1:15" ht="45" x14ac:dyDescent="0.25">
      <c r="A67" s="31"/>
      <c r="B67" s="31">
        <v>1</v>
      </c>
      <c r="C67" s="8" t="s">
        <v>67</v>
      </c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</row>
    <row r="68" spans="1:15" ht="45" x14ac:dyDescent="0.25">
      <c r="A68" s="31"/>
      <c r="B68" s="31">
        <v>1</v>
      </c>
      <c r="C68" s="8" t="s">
        <v>68</v>
      </c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</row>
    <row r="69" spans="1:15" ht="45" x14ac:dyDescent="0.25">
      <c r="A69" s="31"/>
      <c r="B69" s="31">
        <v>1</v>
      </c>
      <c r="C69" s="8" t="s">
        <v>69</v>
      </c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</row>
    <row r="70" spans="1:15" ht="45" x14ac:dyDescent="0.25">
      <c r="A70" s="31"/>
      <c r="B70" s="31">
        <v>1</v>
      </c>
      <c r="C70" s="8" t="s">
        <v>70</v>
      </c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</row>
    <row r="71" spans="1:15" ht="45" x14ac:dyDescent="0.25">
      <c r="A71" s="31"/>
      <c r="B71" s="31">
        <v>1</v>
      </c>
      <c r="C71" s="8" t="s">
        <v>71</v>
      </c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</row>
    <row r="72" spans="1:15" ht="45" x14ac:dyDescent="0.25">
      <c r="A72" s="31"/>
      <c r="B72" s="31">
        <v>1</v>
      </c>
      <c r="C72" s="8" t="s">
        <v>72</v>
      </c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</row>
    <row r="73" spans="1:15" ht="60" x14ac:dyDescent="0.25">
      <c r="A73" s="31"/>
      <c r="B73" s="31">
        <v>1</v>
      </c>
      <c r="C73" s="8" t="s">
        <v>73</v>
      </c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</row>
    <row r="74" spans="1:15" ht="45" x14ac:dyDescent="0.25">
      <c r="A74" s="31"/>
      <c r="B74" s="31">
        <v>1</v>
      </c>
      <c r="C74" s="8" t="s">
        <v>74</v>
      </c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</row>
    <row r="75" spans="1:15" ht="45" x14ac:dyDescent="0.25">
      <c r="A75" s="31"/>
      <c r="B75" s="31">
        <v>1</v>
      </c>
      <c r="C75" s="8" t="s">
        <v>75</v>
      </c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</row>
    <row r="76" spans="1:15" x14ac:dyDescent="0.25">
      <c r="A76" s="31"/>
      <c r="B76" s="31">
        <v>1</v>
      </c>
      <c r="C76" s="8" t="s">
        <v>76</v>
      </c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</row>
    <row r="77" spans="1:15" ht="30" x14ac:dyDescent="0.25">
      <c r="A77" s="31"/>
      <c r="B77" s="31">
        <v>1</v>
      </c>
      <c r="C77" s="8" t="s">
        <v>77</v>
      </c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</row>
    <row r="78" spans="1:15" x14ac:dyDescent="0.25">
      <c r="A78" s="31"/>
      <c r="B78" s="31">
        <v>1</v>
      </c>
      <c r="C78" s="8" t="s">
        <v>78</v>
      </c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</row>
    <row r="79" spans="1:15" x14ac:dyDescent="0.25">
      <c r="A79" s="31"/>
      <c r="B79" s="31">
        <v>1</v>
      </c>
      <c r="C79" s="8" t="s">
        <v>78</v>
      </c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</row>
    <row r="80" spans="1:15" x14ac:dyDescent="0.25">
      <c r="A80" s="46">
        <v>7</v>
      </c>
      <c r="B80" s="10">
        <f>B81+B82+B83+B84+B85+B86+B87+B88+B89+B90+B91+B92+B93</f>
        <v>13</v>
      </c>
      <c r="C80" s="4" t="s">
        <v>79</v>
      </c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</row>
    <row r="81" spans="1:15" ht="45" x14ac:dyDescent="0.25">
      <c r="A81" s="31"/>
      <c r="B81" s="31">
        <v>1</v>
      </c>
      <c r="C81" s="2" t="s">
        <v>80</v>
      </c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</row>
    <row r="82" spans="1:15" ht="45" x14ac:dyDescent="0.25">
      <c r="A82" s="31"/>
      <c r="B82" s="31">
        <v>1</v>
      </c>
      <c r="C82" s="2" t="s">
        <v>81</v>
      </c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</row>
    <row r="83" spans="1:15" ht="45" x14ac:dyDescent="0.25">
      <c r="A83" s="31"/>
      <c r="B83" s="31">
        <v>1</v>
      </c>
      <c r="C83" s="2" t="s">
        <v>82</v>
      </c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</row>
    <row r="84" spans="1:15" ht="45" x14ac:dyDescent="0.25">
      <c r="A84" s="31"/>
      <c r="B84" s="31">
        <v>1</v>
      </c>
      <c r="C84" s="2" t="s">
        <v>83</v>
      </c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</row>
    <row r="85" spans="1:15" ht="45" x14ac:dyDescent="0.25">
      <c r="A85" s="31"/>
      <c r="B85" s="31">
        <v>1</v>
      </c>
      <c r="C85" s="9" t="s">
        <v>84</v>
      </c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</row>
    <row r="86" spans="1:15" ht="30" x14ac:dyDescent="0.25">
      <c r="A86" s="31"/>
      <c r="B86" s="31">
        <v>1</v>
      </c>
      <c r="C86" s="2" t="s">
        <v>85</v>
      </c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</row>
    <row r="87" spans="1:15" ht="30" x14ac:dyDescent="0.25">
      <c r="A87" s="31"/>
      <c r="B87" s="31">
        <v>1</v>
      </c>
      <c r="C87" s="2" t="s">
        <v>86</v>
      </c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</row>
    <row r="88" spans="1:15" ht="45" x14ac:dyDescent="0.25">
      <c r="A88" s="31"/>
      <c r="B88" s="31">
        <v>1</v>
      </c>
      <c r="C88" s="2" t="s">
        <v>87</v>
      </c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</row>
    <row r="89" spans="1:15" ht="30" x14ac:dyDescent="0.25">
      <c r="A89" s="31"/>
      <c r="B89" s="31">
        <v>1</v>
      </c>
      <c r="C89" s="2" t="s">
        <v>88</v>
      </c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</row>
    <row r="90" spans="1:15" ht="30" x14ac:dyDescent="0.25">
      <c r="A90" s="31"/>
      <c r="B90" s="31">
        <v>1</v>
      </c>
      <c r="C90" s="2" t="s">
        <v>89</v>
      </c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</row>
    <row r="91" spans="1:15" ht="30" x14ac:dyDescent="0.25">
      <c r="A91" s="31"/>
      <c r="B91" s="31">
        <v>1</v>
      </c>
      <c r="C91" s="2" t="s">
        <v>90</v>
      </c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</row>
    <row r="92" spans="1:15" ht="30" x14ac:dyDescent="0.25">
      <c r="A92" s="31"/>
      <c r="B92" s="31">
        <v>1</v>
      </c>
      <c r="C92" s="2" t="s">
        <v>91</v>
      </c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</row>
    <row r="93" spans="1:15" ht="45" x14ac:dyDescent="0.25">
      <c r="A93" s="31"/>
      <c r="B93" s="31">
        <v>1</v>
      </c>
      <c r="C93" s="2" t="s">
        <v>92</v>
      </c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</row>
    <row r="94" spans="1:15" x14ac:dyDescent="0.25">
      <c r="A94" s="46">
        <v>8</v>
      </c>
      <c r="B94" s="10">
        <f>B97+B98+B99+B100+B95+B101</f>
        <v>6</v>
      </c>
      <c r="C94" s="10" t="s">
        <v>93</v>
      </c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</row>
    <row r="95" spans="1:15" ht="30" x14ac:dyDescent="0.25">
      <c r="A95" s="31"/>
      <c r="B95" s="31">
        <v>1</v>
      </c>
      <c r="C95" s="2" t="s">
        <v>94</v>
      </c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</row>
    <row r="96" spans="1:15" ht="57" x14ac:dyDescent="0.25">
      <c r="A96" s="31"/>
      <c r="B96" s="31"/>
      <c r="C96" s="14" t="s">
        <v>97</v>
      </c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</row>
    <row r="97" spans="1:15" ht="60" x14ac:dyDescent="0.25">
      <c r="A97" s="31"/>
      <c r="B97" s="31">
        <v>1</v>
      </c>
      <c r="C97" s="2" t="s">
        <v>98</v>
      </c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</row>
    <row r="98" spans="1:15" ht="45" x14ac:dyDescent="0.25">
      <c r="A98" s="31"/>
      <c r="B98" s="31">
        <v>1</v>
      </c>
      <c r="C98" s="2" t="s">
        <v>99</v>
      </c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</row>
    <row r="99" spans="1:15" ht="45" x14ac:dyDescent="0.25">
      <c r="A99" s="31"/>
      <c r="B99" s="31">
        <v>1</v>
      </c>
      <c r="C99" s="2" t="s">
        <v>100</v>
      </c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</row>
    <row r="100" spans="1:15" ht="45" x14ac:dyDescent="0.25">
      <c r="A100" s="31"/>
      <c r="B100" s="31">
        <v>1</v>
      </c>
      <c r="C100" s="2" t="s">
        <v>101</v>
      </c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</row>
    <row r="101" spans="1:15" ht="45" x14ac:dyDescent="0.25">
      <c r="A101" s="31"/>
      <c r="B101" s="31">
        <v>1</v>
      </c>
      <c r="C101" s="2" t="s">
        <v>102</v>
      </c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</row>
    <row r="102" spans="1:15" x14ac:dyDescent="0.25">
      <c r="A102" s="31"/>
      <c r="B102" s="60">
        <f>B103+B104+B105+B106+B107+B108+B109+B110+B111+B112+B113+B114+B115+B116+B117+B118+B119+B120+B121+B122+B123+B124+B125+B126+B127+B128+B129+B130+B131+B132+B133+B134+B135+B136</f>
        <v>34</v>
      </c>
      <c r="C102" s="4" t="s">
        <v>103</v>
      </c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</row>
    <row r="103" spans="1:15" ht="30" x14ac:dyDescent="0.25">
      <c r="A103" s="31"/>
      <c r="B103" s="31">
        <v>1</v>
      </c>
      <c r="C103" s="7" t="s">
        <v>104</v>
      </c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</row>
    <row r="104" spans="1:15" ht="45" x14ac:dyDescent="0.25">
      <c r="A104" s="31"/>
      <c r="B104" s="31">
        <v>1</v>
      </c>
      <c r="C104" s="7" t="s">
        <v>105</v>
      </c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</row>
    <row r="105" spans="1:15" x14ac:dyDescent="0.25">
      <c r="A105" s="31"/>
      <c r="B105" s="31">
        <v>1</v>
      </c>
      <c r="C105" s="7" t="s">
        <v>106</v>
      </c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</row>
    <row r="106" spans="1:15" x14ac:dyDescent="0.25">
      <c r="A106" s="31"/>
      <c r="B106" s="31">
        <v>1</v>
      </c>
      <c r="C106" s="7" t="s">
        <v>107</v>
      </c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</row>
    <row r="107" spans="1:15" x14ac:dyDescent="0.25">
      <c r="A107" s="31"/>
      <c r="B107" s="31">
        <v>1</v>
      </c>
      <c r="C107" s="7" t="s">
        <v>108</v>
      </c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</row>
    <row r="108" spans="1:15" x14ac:dyDescent="0.25">
      <c r="A108" s="31"/>
      <c r="B108" s="31">
        <v>1</v>
      </c>
      <c r="C108" s="7" t="s">
        <v>109</v>
      </c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</row>
    <row r="109" spans="1:15" x14ac:dyDescent="0.25">
      <c r="A109" s="31"/>
      <c r="B109" s="31">
        <v>1</v>
      </c>
      <c r="C109" s="7" t="s">
        <v>110</v>
      </c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</row>
    <row r="110" spans="1:15" ht="45" x14ac:dyDescent="0.25">
      <c r="A110" s="31"/>
      <c r="B110" s="31">
        <v>1</v>
      </c>
      <c r="C110" s="7" t="s">
        <v>111</v>
      </c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</row>
    <row r="111" spans="1:15" x14ac:dyDescent="0.25">
      <c r="A111" s="31"/>
      <c r="B111" s="31">
        <v>1</v>
      </c>
      <c r="C111" s="7" t="s">
        <v>112</v>
      </c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</row>
    <row r="112" spans="1:15" x14ac:dyDescent="0.25">
      <c r="A112" s="31"/>
      <c r="B112" s="31">
        <v>1</v>
      </c>
      <c r="C112" s="7" t="s">
        <v>113</v>
      </c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</row>
    <row r="113" spans="1:15" x14ac:dyDescent="0.25">
      <c r="A113" s="31"/>
      <c r="B113" s="31">
        <v>1</v>
      </c>
      <c r="C113" s="7" t="s">
        <v>114</v>
      </c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</row>
    <row r="114" spans="1:15" x14ac:dyDescent="0.25">
      <c r="A114" s="31"/>
      <c r="B114" s="31">
        <v>1</v>
      </c>
      <c r="C114" s="7" t="s">
        <v>115</v>
      </c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</row>
    <row r="115" spans="1:15" x14ac:dyDescent="0.25">
      <c r="A115" s="31"/>
      <c r="B115" s="31">
        <v>1</v>
      </c>
      <c r="C115" s="7" t="s">
        <v>116</v>
      </c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</row>
    <row r="116" spans="1:15" x14ac:dyDescent="0.25">
      <c r="A116" s="31"/>
      <c r="B116" s="31">
        <v>1</v>
      </c>
      <c r="C116" s="7" t="s">
        <v>117</v>
      </c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</row>
    <row r="117" spans="1:15" x14ac:dyDescent="0.25">
      <c r="A117" s="31"/>
      <c r="B117" s="31">
        <v>1</v>
      </c>
      <c r="C117" s="7" t="s">
        <v>118</v>
      </c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</row>
    <row r="118" spans="1:15" x14ac:dyDescent="0.25">
      <c r="A118" s="31"/>
      <c r="B118" s="31">
        <v>1</v>
      </c>
      <c r="C118" s="7" t="s">
        <v>119</v>
      </c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</row>
    <row r="119" spans="1:15" x14ac:dyDescent="0.25">
      <c r="A119" s="31"/>
      <c r="B119" s="31">
        <v>1</v>
      </c>
      <c r="C119" s="7" t="s">
        <v>120</v>
      </c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</row>
    <row r="120" spans="1:15" ht="30" x14ac:dyDescent="0.25">
      <c r="A120" s="31"/>
      <c r="B120" s="31">
        <v>1</v>
      </c>
      <c r="C120" s="7" t="s">
        <v>121</v>
      </c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</row>
    <row r="121" spans="1:15" x14ac:dyDescent="0.25">
      <c r="A121" s="31"/>
      <c r="B121" s="31">
        <v>1</v>
      </c>
      <c r="C121" s="7" t="s">
        <v>122</v>
      </c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</row>
    <row r="122" spans="1:15" ht="45" x14ac:dyDescent="0.25">
      <c r="A122" s="31"/>
      <c r="B122" s="31">
        <v>1</v>
      </c>
      <c r="C122" s="7" t="s">
        <v>123</v>
      </c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70"/>
    </row>
    <row r="123" spans="1:15" x14ac:dyDescent="0.25">
      <c r="A123" s="31"/>
      <c r="B123" s="31">
        <v>1</v>
      </c>
      <c r="C123" s="7" t="s">
        <v>124</v>
      </c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70"/>
    </row>
    <row r="124" spans="1:15" x14ac:dyDescent="0.25">
      <c r="A124" s="31"/>
      <c r="B124" s="31">
        <v>1</v>
      </c>
      <c r="C124" s="7" t="s">
        <v>125</v>
      </c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</row>
    <row r="125" spans="1:15" x14ac:dyDescent="0.25">
      <c r="A125" s="31"/>
      <c r="B125" s="31">
        <v>1</v>
      </c>
      <c r="C125" s="7" t="s">
        <v>126</v>
      </c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</row>
    <row r="126" spans="1:15" ht="60" x14ac:dyDescent="0.25">
      <c r="A126" s="31"/>
      <c r="B126" s="31">
        <v>1</v>
      </c>
      <c r="C126" s="7" t="s">
        <v>127</v>
      </c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</row>
    <row r="127" spans="1:15" x14ac:dyDescent="0.25">
      <c r="A127" s="31"/>
      <c r="B127" s="31">
        <v>1</v>
      </c>
      <c r="C127" s="7" t="s">
        <v>128</v>
      </c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</row>
    <row r="128" spans="1:15" x14ac:dyDescent="0.25">
      <c r="A128" s="31"/>
      <c r="B128" s="31">
        <v>1</v>
      </c>
      <c r="C128" s="7" t="s">
        <v>129</v>
      </c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</row>
    <row r="129" spans="1:15" x14ac:dyDescent="0.25">
      <c r="A129" s="31"/>
      <c r="B129" s="31">
        <v>1</v>
      </c>
      <c r="C129" s="7" t="s">
        <v>130</v>
      </c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</row>
    <row r="130" spans="1:15" x14ac:dyDescent="0.25">
      <c r="A130" s="31"/>
      <c r="B130" s="31">
        <v>1</v>
      </c>
      <c r="C130" s="7" t="s">
        <v>131</v>
      </c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</row>
    <row r="131" spans="1:15" x14ac:dyDescent="0.25">
      <c r="A131" s="31"/>
      <c r="B131" s="31">
        <v>1</v>
      </c>
      <c r="C131" s="7" t="s">
        <v>132</v>
      </c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0"/>
    </row>
    <row r="132" spans="1:15" x14ac:dyDescent="0.25">
      <c r="A132" s="31"/>
      <c r="B132" s="31">
        <v>1</v>
      </c>
      <c r="C132" s="7" t="s">
        <v>133</v>
      </c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</row>
    <row r="133" spans="1:15" x14ac:dyDescent="0.25">
      <c r="A133" s="31"/>
      <c r="B133" s="31">
        <v>1</v>
      </c>
      <c r="C133" s="7" t="s">
        <v>134</v>
      </c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</row>
    <row r="134" spans="1:15" x14ac:dyDescent="0.25">
      <c r="A134" s="31"/>
      <c r="B134" s="31">
        <v>1</v>
      </c>
      <c r="C134" s="7" t="s">
        <v>135</v>
      </c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</row>
    <row r="135" spans="1:15" ht="30" x14ac:dyDescent="0.25">
      <c r="A135" s="31"/>
      <c r="B135" s="31">
        <v>1</v>
      </c>
      <c r="C135" s="7" t="s">
        <v>136</v>
      </c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</row>
    <row r="136" spans="1:15" x14ac:dyDescent="0.25">
      <c r="A136" s="31"/>
      <c r="B136" s="31">
        <v>1</v>
      </c>
      <c r="C136" s="7" t="s">
        <v>137</v>
      </c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</row>
    <row r="137" spans="1:15" x14ac:dyDescent="0.25">
      <c r="A137" s="31"/>
      <c r="B137" s="60">
        <f>B138+B139+B140+B141+B142+B143+B144+B145+B146+B147+B148+B149+B150+B151+B152+B153</f>
        <v>16</v>
      </c>
      <c r="C137" s="4" t="s">
        <v>138</v>
      </c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70"/>
    </row>
    <row r="138" spans="1:15" ht="75" x14ac:dyDescent="0.25">
      <c r="A138" s="31"/>
      <c r="B138" s="31">
        <v>1</v>
      </c>
      <c r="C138" s="7" t="s">
        <v>139</v>
      </c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70"/>
    </row>
    <row r="139" spans="1:15" ht="105" x14ac:dyDescent="0.25">
      <c r="A139" s="31"/>
      <c r="B139" s="31">
        <v>1</v>
      </c>
      <c r="C139" s="7" t="s">
        <v>140</v>
      </c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70"/>
    </row>
    <row r="140" spans="1:15" ht="75" x14ac:dyDescent="0.25">
      <c r="A140" s="31"/>
      <c r="B140" s="31">
        <v>1</v>
      </c>
      <c r="C140" s="7" t="s">
        <v>141</v>
      </c>
      <c r="D140" s="70"/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O140" s="70"/>
    </row>
    <row r="141" spans="1:15" ht="75" x14ac:dyDescent="0.25">
      <c r="A141" s="31"/>
      <c r="B141" s="31">
        <v>1</v>
      </c>
      <c r="C141" s="7" t="s">
        <v>142</v>
      </c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0"/>
    </row>
    <row r="142" spans="1:15" ht="75" x14ac:dyDescent="0.25">
      <c r="A142" s="31"/>
      <c r="B142" s="31">
        <v>1</v>
      </c>
      <c r="C142" s="7" t="s">
        <v>143</v>
      </c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</row>
    <row r="143" spans="1:15" ht="75" x14ac:dyDescent="0.25">
      <c r="A143" s="31"/>
      <c r="B143" s="31">
        <v>1</v>
      </c>
      <c r="C143" s="7" t="s">
        <v>144</v>
      </c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</row>
    <row r="144" spans="1:15" ht="105" x14ac:dyDescent="0.25">
      <c r="A144" s="31"/>
      <c r="B144" s="31">
        <v>1</v>
      </c>
      <c r="C144" s="7" t="s">
        <v>145</v>
      </c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</row>
    <row r="145" spans="1:15" ht="75" x14ac:dyDescent="0.25">
      <c r="A145" s="31"/>
      <c r="B145" s="31">
        <v>1</v>
      </c>
      <c r="C145" s="7" t="s">
        <v>146</v>
      </c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</row>
    <row r="146" spans="1:15" ht="75" x14ac:dyDescent="0.25">
      <c r="A146" s="31"/>
      <c r="B146" s="31">
        <v>1</v>
      </c>
      <c r="C146" s="7" t="s">
        <v>147</v>
      </c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0"/>
    </row>
    <row r="147" spans="1:15" ht="60" x14ac:dyDescent="0.25">
      <c r="A147" s="31"/>
      <c r="B147" s="31">
        <v>1</v>
      </c>
      <c r="C147" s="7" t="s">
        <v>148</v>
      </c>
      <c r="D147" s="70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70"/>
    </row>
    <row r="148" spans="1:15" ht="75" x14ac:dyDescent="0.25">
      <c r="A148" s="31"/>
      <c r="B148" s="31">
        <v>1</v>
      </c>
      <c r="C148" s="7" t="s">
        <v>149</v>
      </c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O148" s="70"/>
    </row>
    <row r="149" spans="1:15" ht="105" x14ac:dyDescent="0.25">
      <c r="A149" s="31"/>
      <c r="B149" s="31">
        <v>1</v>
      </c>
      <c r="C149" s="7" t="s">
        <v>150</v>
      </c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70"/>
    </row>
    <row r="150" spans="1:15" ht="60" x14ac:dyDescent="0.25">
      <c r="A150" s="31"/>
      <c r="B150" s="31">
        <v>1</v>
      </c>
      <c r="C150" s="7" t="s">
        <v>151</v>
      </c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</row>
    <row r="151" spans="1:15" ht="75" x14ac:dyDescent="0.25">
      <c r="A151" s="31"/>
      <c r="B151" s="31">
        <v>1</v>
      </c>
      <c r="C151" s="7" t="s">
        <v>152</v>
      </c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70"/>
    </row>
    <row r="152" spans="1:15" ht="75" x14ac:dyDescent="0.25">
      <c r="A152" s="31"/>
      <c r="B152" s="31">
        <v>1</v>
      </c>
      <c r="C152" s="7" t="s">
        <v>153</v>
      </c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70"/>
    </row>
    <row r="153" spans="1:15" ht="60" x14ac:dyDescent="0.25">
      <c r="A153" s="31"/>
      <c r="B153" s="31">
        <v>1</v>
      </c>
      <c r="C153" s="7" t="s">
        <v>154</v>
      </c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70"/>
    </row>
    <row r="154" spans="1:15" x14ac:dyDescent="0.25">
      <c r="A154" s="31"/>
      <c r="B154" s="60">
        <f>B155+B156+B157+B158+B159+B160+B161</f>
        <v>7</v>
      </c>
      <c r="C154" s="4" t="s">
        <v>155</v>
      </c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70"/>
    </row>
    <row r="155" spans="1:15" x14ac:dyDescent="0.25">
      <c r="A155" s="31"/>
      <c r="B155" s="31">
        <v>1</v>
      </c>
      <c r="C155" s="7" t="s">
        <v>156</v>
      </c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  <c r="O155" s="70"/>
    </row>
    <row r="156" spans="1:15" ht="30" x14ac:dyDescent="0.25">
      <c r="A156" s="31"/>
      <c r="B156" s="31">
        <v>1</v>
      </c>
      <c r="C156" s="15" t="s">
        <v>157</v>
      </c>
      <c r="D156" s="70"/>
      <c r="E156" s="70"/>
      <c r="F156" s="70"/>
      <c r="G156" s="70"/>
      <c r="H156" s="70"/>
      <c r="I156" s="70"/>
      <c r="J156" s="70"/>
      <c r="K156" s="70"/>
      <c r="L156" s="70"/>
      <c r="M156" s="70"/>
      <c r="N156" s="70"/>
      <c r="O156" s="70"/>
    </row>
    <row r="157" spans="1:15" x14ac:dyDescent="0.25">
      <c r="A157" s="31"/>
      <c r="B157" s="31">
        <v>1</v>
      </c>
      <c r="C157" s="15" t="s">
        <v>158</v>
      </c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0"/>
    </row>
    <row r="158" spans="1:15" ht="30" x14ac:dyDescent="0.25">
      <c r="A158" s="31"/>
      <c r="B158" s="31">
        <v>1</v>
      </c>
      <c r="C158" s="15" t="s">
        <v>159</v>
      </c>
      <c r="D158" s="70"/>
      <c r="E158" s="70"/>
      <c r="F158" s="70"/>
      <c r="G158" s="70"/>
      <c r="H158" s="70"/>
      <c r="I158" s="70"/>
      <c r="J158" s="70"/>
      <c r="K158" s="70"/>
      <c r="L158" s="70"/>
      <c r="M158" s="70"/>
      <c r="N158" s="70"/>
      <c r="O158" s="70"/>
    </row>
    <row r="159" spans="1:15" ht="30" x14ac:dyDescent="0.25">
      <c r="A159" s="31"/>
      <c r="B159" s="31">
        <v>1</v>
      </c>
      <c r="C159" s="15" t="s">
        <v>160</v>
      </c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  <c r="O159" s="70"/>
    </row>
    <row r="160" spans="1:15" ht="30" x14ac:dyDescent="0.25">
      <c r="A160" s="31"/>
      <c r="B160" s="31">
        <v>1</v>
      </c>
      <c r="C160" s="15" t="s">
        <v>161</v>
      </c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</row>
    <row r="161" spans="1:15" ht="30" x14ac:dyDescent="0.25">
      <c r="A161" s="31"/>
      <c r="B161" s="31">
        <v>1</v>
      </c>
      <c r="C161" s="15" t="s">
        <v>162</v>
      </c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</row>
    <row r="162" spans="1:15" x14ac:dyDescent="0.25">
      <c r="A162" s="31"/>
      <c r="B162" s="60">
        <f>B163+B164+B165+B166+B167+B168+B169+B170+B171+B172+B173+B174+B175+B176+B177+B178+B179+B180</f>
        <v>18</v>
      </c>
      <c r="C162" s="4" t="s">
        <v>163</v>
      </c>
      <c r="D162" s="70"/>
      <c r="E162" s="70"/>
      <c r="F162" s="70"/>
      <c r="G162" s="70"/>
      <c r="H162" s="70"/>
      <c r="I162" s="70"/>
      <c r="J162" s="70"/>
      <c r="K162" s="70"/>
      <c r="L162" s="70"/>
      <c r="M162" s="70"/>
      <c r="N162" s="70"/>
      <c r="O162" s="70"/>
    </row>
    <row r="163" spans="1:15" ht="30" x14ac:dyDescent="0.25">
      <c r="A163" s="31"/>
      <c r="B163" s="31">
        <v>1</v>
      </c>
      <c r="C163" s="2" t="s">
        <v>164</v>
      </c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O163" s="70"/>
    </row>
    <row r="164" spans="1:15" ht="30" x14ac:dyDescent="0.25">
      <c r="A164" s="31"/>
      <c r="B164" s="31">
        <v>1</v>
      </c>
      <c r="C164" s="2" t="s">
        <v>165</v>
      </c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70"/>
    </row>
    <row r="165" spans="1:15" ht="75" x14ac:dyDescent="0.25">
      <c r="A165" s="31"/>
      <c r="B165" s="31">
        <v>1</v>
      </c>
      <c r="C165" s="2" t="s">
        <v>166</v>
      </c>
      <c r="D165" s="70"/>
      <c r="E165" s="70"/>
      <c r="F165" s="70"/>
      <c r="G165" s="70"/>
      <c r="H165" s="70"/>
      <c r="I165" s="70"/>
      <c r="J165" s="70"/>
      <c r="K165" s="70"/>
      <c r="L165" s="70"/>
      <c r="M165" s="70"/>
      <c r="N165" s="70"/>
      <c r="O165" s="70"/>
    </row>
    <row r="166" spans="1:15" ht="30" x14ac:dyDescent="0.25">
      <c r="A166" s="31"/>
      <c r="B166" s="31">
        <v>1</v>
      </c>
      <c r="C166" s="2" t="s">
        <v>167</v>
      </c>
      <c r="D166" s="70"/>
      <c r="E166" s="70"/>
      <c r="F166" s="70"/>
      <c r="G166" s="70"/>
      <c r="H166" s="70"/>
      <c r="I166" s="70"/>
      <c r="J166" s="70"/>
      <c r="K166" s="70"/>
      <c r="L166" s="70"/>
      <c r="M166" s="70"/>
      <c r="N166" s="70"/>
      <c r="O166" s="70"/>
    </row>
    <row r="167" spans="1:15" ht="30" x14ac:dyDescent="0.25">
      <c r="A167" s="31"/>
      <c r="B167" s="31">
        <v>1</v>
      </c>
      <c r="C167" s="2" t="s">
        <v>168</v>
      </c>
      <c r="D167" s="70"/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O167" s="70"/>
    </row>
    <row r="168" spans="1:15" ht="45" x14ac:dyDescent="0.25">
      <c r="A168" s="31"/>
      <c r="B168" s="31">
        <v>1</v>
      </c>
      <c r="C168" s="2" t="s">
        <v>169</v>
      </c>
      <c r="D168" s="70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O168" s="70"/>
    </row>
    <row r="169" spans="1:15" ht="60" x14ac:dyDescent="0.25">
      <c r="A169" s="31"/>
      <c r="B169" s="31">
        <v>1</v>
      </c>
      <c r="C169" s="2" t="s">
        <v>170</v>
      </c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70"/>
    </row>
    <row r="170" spans="1:15" ht="45" x14ac:dyDescent="0.25">
      <c r="A170" s="31"/>
      <c r="B170" s="31">
        <v>1</v>
      </c>
      <c r="C170" s="2" t="s">
        <v>171</v>
      </c>
      <c r="D170" s="70"/>
      <c r="E170" s="70"/>
      <c r="F170" s="70"/>
      <c r="G170" s="70"/>
      <c r="H170" s="70"/>
      <c r="I170" s="70"/>
      <c r="J170" s="70"/>
      <c r="K170" s="70"/>
      <c r="L170" s="70"/>
      <c r="M170" s="70"/>
      <c r="N170" s="70"/>
      <c r="O170" s="70"/>
    </row>
    <row r="171" spans="1:15" ht="90" x14ac:dyDescent="0.25">
      <c r="A171" s="31"/>
      <c r="B171" s="31">
        <v>1</v>
      </c>
      <c r="C171" s="2" t="s">
        <v>172</v>
      </c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0"/>
    </row>
    <row r="172" spans="1:15" ht="45" x14ac:dyDescent="0.25">
      <c r="A172" s="31"/>
      <c r="B172" s="31">
        <v>1</v>
      </c>
      <c r="C172" s="2" t="s">
        <v>173</v>
      </c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</row>
    <row r="173" spans="1:15" ht="30" x14ac:dyDescent="0.25">
      <c r="A173" s="31"/>
      <c r="B173" s="31">
        <v>1</v>
      </c>
      <c r="C173" s="2" t="s">
        <v>174</v>
      </c>
      <c r="D173" s="70"/>
      <c r="E173" s="70"/>
      <c r="F173" s="70"/>
      <c r="G173" s="70"/>
      <c r="H173" s="70"/>
      <c r="I173" s="70"/>
      <c r="J173" s="70"/>
      <c r="K173" s="70"/>
      <c r="L173" s="70"/>
      <c r="M173" s="70"/>
      <c r="N173" s="70"/>
      <c r="O173" s="70"/>
    </row>
    <row r="174" spans="1:15" ht="45" x14ac:dyDescent="0.25">
      <c r="A174" s="31"/>
      <c r="B174" s="31">
        <v>1</v>
      </c>
      <c r="C174" s="2" t="s">
        <v>175</v>
      </c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</row>
    <row r="175" spans="1:15" ht="30" x14ac:dyDescent="0.25">
      <c r="A175" s="31"/>
      <c r="B175" s="31">
        <v>1</v>
      </c>
      <c r="C175" s="2" t="s">
        <v>176</v>
      </c>
      <c r="D175" s="70"/>
      <c r="E175" s="70"/>
      <c r="F175" s="70"/>
      <c r="G175" s="70"/>
      <c r="H175" s="70"/>
      <c r="I175" s="70"/>
      <c r="J175" s="70"/>
      <c r="K175" s="70"/>
      <c r="L175" s="70"/>
      <c r="M175" s="70"/>
      <c r="N175" s="70"/>
      <c r="O175" s="70"/>
    </row>
    <row r="176" spans="1:15" ht="45" x14ac:dyDescent="0.25">
      <c r="A176" s="31"/>
      <c r="B176" s="31">
        <v>1</v>
      </c>
      <c r="C176" s="2" t="s">
        <v>177</v>
      </c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O176" s="70"/>
    </row>
    <row r="177" spans="1:15" ht="45" x14ac:dyDescent="0.25">
      <c r="A177" s="31"/>
      <c r="B177" s="31">
        <v>1</v>
      </c>
      <c r="C177" s="2" t="s">
        <v>178</v>
      </c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70"/>
    </row>
    <row r="178" spans="1:15" ht="45" x14ac:dyDescent="0.25">
      <c r="A178" s="31"/>
      <c r="B178" s="31">
        <v>1</v>
      </c>
      <c r="C178" s="2" t="s">
        <v>179</v>
      </c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70"/>
    </row>
    <row r="179" spans="1:15" ht="30" x14ac:dyDescent="0.25">
      <c r="A179" s="31"/>
      <c r="B179" s="31">
        <v>1</v>
      </c>
      <c r="C179" s="2" t="s">
        <v>180</v>
      </c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70"/>
    </row>
    <row r="180" spans="1:15" ht="30" x14ac:dyDescent="0.25">
      <c r="A180" s="31"/>
      <c r="B180" s="31">
        <v>1</v>
      </c>
      <c r="C180" s="2" t="s">
        <v>181</v>
      </c>
      <c r="D180" s="70"/>
      <c r="E180" s="70"/>
      <c r="F180" s="70"/>
      <c r="G180" s="70"/>
      <c r="H180" s="70"/>
      <c r="I180" s="70"/>
      <c r="J180" s="70"/>
      <c r="K180" s="70"/>
      <c r="L180" s="70"/>
      <c r="M180" s="70"/>
      <c r="N180" s="70"/>
      <c r="O180" s="70"/>
    </row>
    <row r="181" spans="1:15" x14ac:dyDescent="0.25">
      <c r="A181" s="31"/>
      <c r="B181" s="61">
        <f>B183+B184+B185+B186+B187+B188+B189+B190+B191+B192</f>
        <v>10</v>
      </c>
      <c r="C181" s="24" t="s">
        <v>182</v>
      </c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70"/>
    </row>
    <row r="182" spans="1:15" ht="45" x14ac:dyDescent="0.25">
      <c r="A182" s="31"/>
      <c r="B182" s="31">
        <v>1</v>
      </c>
      <c r="C182" s="7" t="s">
        <v>183</v>
      </c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</row>
    <row r="183" spans="1:15" ht="45" x14ac:dyDescent="0.25">
      <c r="A183" s="31"/>
      <c r="B183" s="31">
        <v>1</v>
      </c>
      <c r="C183" s="7" t="s">
        <v>184</v>
      </c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</row>
    <row r="184" spans="1:15" x14ac:dyDescent="0.25">
      <c r="A184" s="31"/>
      <c r="B184" s="31">
        <v>1</v>
      </c>
      <c r="C184" s="7" t="s">
        <v>185</v>
      </c>
      <c r="D184" s="70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70"/>
    </row>
    <row r="185" spans="1:15" ht="45" x14ac:dyDescent="0.25">
      <c r="A185" s="31"/>
      <c r="B185" s="31">
        <v>1</v>
      </c>
      <c r="C185" s="7" t="s">
        <v>186</v>
      </c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70"/>
    </row>
    <row r="186" spans="1:15" ht="45" x14ac:dyDescent="0.25">
      <c r="A186" s="31"/>
      <c r="B186" s="31">
        <v>1</v>
      </c>
      <c r="C186" s="7" t="s">
        <v>187</v>
      </c>
      <c r="D186" s="70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</row>
    <row r="187" spans="1:15" ht="45" x14ac:dyDescent="0.25">
      <c r="A187" s="31"/>
      <c r="B187" s="31">
        <v>1</v>
      </c>
      <c r="C187" s="7" t="s">
        <v>188</v>
      </c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</row>
    <row r="188" spans="1:15" ht="30" x14ac:dyDescent="0.25">
      <c r="A188" s="31"/>
      <c r="B188" s="31">
        <v>1</v>
      </c>
      <c r="C188" s="7" t="s">
        <v>189</v>
      </c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</row>
    <row r="189" spans="1:15" ht="45" x14ac:dyDescent="0.25">
      <c r="A189" s="31"/>
      <c r="B189" s="31">
        <v>1</v>
      </c>
      <c r="C189" s="7" t="s">
        <v>190</v>
      </c>
      <c r="D189" s="70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</row>
    <row r="190" spans="1:15" ht="45" x14ac:dyDescent="0.25">
      <c r="A190" s="31"/>
      <c r="B190" s="31">
        <v>1</v>
      </c>
      <c r="C190" s="7" t="s">
        <v>191</v>
      </c>
      <c r="D190" s="70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</row>
    <row r="191" spans="1:15" ht="45" x14ac:dyDescent="0.25">
      <c r="A191" s="31"/>
      <c r="B191" s="31">
        <v>1</v>
      </c>
      <c r="C191" s="7" t="s">
        <v>192</v>
      </c>
      <c r="D191" s="70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</row>
    <row r="192" spans="1:15" ht="45" x14ac:dyDescent="0.25">
      <c r="A192" s="31"/>
      <c r="B192" s="31">
        <v>1</v>
      </c>
      <c r="C192" s="7" t="s">
        <v>193</v>
      </c>
      <c r="D192" s="70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</row>
    <row r="193" spans="1:15" x14ac:dyDescent="0.25">
      <c r="A193" s="31"/>
      <c r="B193" s="61">
        <f>B194+B195+B196+B197+B198</f>
        <v>5</v>
      </c>
      <c r="C193" s="24" t="s">
        <v>194</v>
      </c>
      <c r="D193" s="70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</row>
    <row r="194" spans="1:15" ht="30" x14ac:dyDescent="0.25">
      <c r="A194" s="31"/>
      <c r="B194" s="31">
        <v>1</v>
      </c>
      <c r="C194" s="2" t="s">
        <v>195</v>
      </c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</row>
    <row r="195" spans="1:15" ht="45" x14ac:dyDescent="0.25">
      <c r="A195" s="31"/>
      <c r="B195" s="31">
        <v>1</v>
      </c>
      <c r="C195" s="6" t="s">
        <v>196</v>
      </c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</row>
    <row r="196" spans="1:15" x14ac:dyDescent="0.25">
      <c r="A196" s="31"/>
      <c r="B196" s="31">
        <v>1</v>
      </c>
      <c r="C196" s="25" t="s">
        <v>197</v>
      </c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</row>
    <row r="197" spans="1:15" ht="45" x14ac:dyDescent="0.25">
      <c r="A197" s="31"/>
      <c r="B197" s="31">
        <v>1</v>
      </c>
      <c r="C197" s="2" t="s">
        <v>198</v>
      </c>
      <c r="D197" s="70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</row>
    <row r="198" spans="1:15" ht="45" x14ac:dyDescent="0.25">
      <c r="A198" s="31"/>
      <c r="B198" s="31">
        <v>1</v>
      </c>
      <c r="C198" s="2" t="s">
        <v>199</v>
      </c>
      <c r="D198" s="70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</row>
    <row r="199" spans="1:15" x14ac:dyDescent="0.25">
      <c r="A199" s="31"/>
      <c r="B199" s="60">
        <f>B200+B201+B202+B203+B204+B205+B206+B207+B208+B209+B210+B211+B212+B213+B214+B215+B216+B217+B218+B219+B220+B221+B222+B223+B224+B225+B226+B227+B228+B229+B230+B231+B232+B233+B234+B235</f>
        <v>36</v>
      </c>
      <c r="C199" s="4" t="s">
        <v>200</v>
      </c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</row>
    <row r="200" spans="1:15" ht="30" x14ac:dyDescent="0.25">
      <c r="A200" s="62"/>
      <c r="B200" s="62">
        <v>1</v>
      </c>
      <c r="C200" s="2" t="s">
        <v>201</v>
      </c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</row>
    <row r="201" spans="1:15" x14ac:dyDescent="0.25">
      <c r="A201" s="62"/>
      <c r="B201" s="62">
        <v>1</v>
      </c>
      <c r="C201" s="6" t="s">
        <v>202</v>
      </c>
      <c r="D201" s="70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</row>
    <row r="202" spans="1:15" ht="30" x14ac:dyDescent="0.25">
      <c r="A202" s="62"/>
      <c r="B202" s="62">
        <v>1</v>
      </c>
      <c r="C202" s="6" t="s">
        <v>203</v>
      </c>
      <c r="D202" s="70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</row>
    <row r="203" spans="1:15" x14ac:dyDescent="0.25">
      <c r="A203" s="62"/>
      <c r="B203" s="62">
        <v>1</v>
      </c>
      <c r="C203" s="6" t="s">
        <v>204</v>
      </c>
      <c r="D203" s="70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</row>
    <row r="204" spans="1:15" ht="30" x14ac:dyDescent="0.25">
      <c r="A204" s="62"/>
      <c r="B204" s="62">
        <v>1</v>
      </c>
      <c r="C204" s="2" t="s">
        <v>205</v>
      </c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</row>
    <row r="205" spans="1:15" x14ac:dyDescent="0.25">
      <c r="A205" s="62"/>
      <c r="B205" s="62">
        <v>1</v>
      </c>
      <c r="C205" s="2" t="s">
        <v>206</v>
      </c>
      <c r="D205" s="70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</row>
    <row r="206" spans="1:15" ht="30" x14ac:dyDescent="0.25">
      <c r="A206" s="62"/>
      <c r="B206" s="62">
        <v>1</v>
      </c>
      <c r="C206" s="2" t="s">
        <v>207</v>
      </c>
      <c r="D206" s="70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</row>
    <row r="207" spans="1:15" x14ac:dyDescent="0.25">
      <c r="A207" s="62"/>
      <c r="B207" s="62">
        <v>1</v>
      </c>
      <c r="C207" s="2" t="s">
        <v>208</v>
      </c>
      <c r="D207" s="70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</row>
    <row r="208" spans="1:15" ht="30" x14ac:dyDescent="0.25">
      <c r="A208" s="62"/>
      <c r="B208" s="62">
        <v>1</v>
      </c>
      <c r="C208" s="2" t="s">
        <v>209</v>
      </c>
      <c r="D208" s="70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</row>
    <row r="209" spans="1:15" ht="45" x14ac:dyDescent="0.25">
      <c r="A209" s="62"/>
      <c r="B209" s="62">
        <v>1</v>
      </c>
      <c r="C209" s="6" t="s">
        <v>210</v>
      </c>
      <c r="D209" s="70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</row>
    <row r="210" spans="1:15" ht="45" x14ac:dyDescent="0.25">
      <c r="A210" s="62"/>
      <c r="B210" s="62">
        <v>1</v>
      </c>
      <c r="C210" s="2" t="s">
        <v>211</v>
      </c>
      <c r="D210" s="70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</row>
    <row r="211" spans="1:15" ht="45" x14ac:dyDescent="0.25">
      <c r="A211" s="62"/>
      <c r="B211" s="62">
        <v>1</v>
      </c>
      <c r="C211" s="2" t="s">
        <v>212</v>
      </c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</row>
    <row r="212" spans="1:15" ht="45" x14ac:dyDescent="0.25">
      <c r="A212" s="62"/>
      <c r="B212" s="62">
        <v>1</v>
      </c>
      <c r="C212" s="2" t="s">
        <v>213</v>
      </c>
      <c r="D212" s="70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</row>
    <row r="213" spans="1:15" ht="45" x14ac:dyDescent="0.25">
      <c r="A213" s="62"/>
      <c r="B213" s="62">
        <v>1</v>
      </c>
      <c r="C213" s="2" t="s">
        <v>214</v>
      </c>
      <c r="D213" s="70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</row>
    <row r="214" spans="1:15" ht="45" x14ac:dyDescent="0.25">
      <c r="A214" s="62"/>
      <c r="B214" s="62">
        <v>1</v>
      </c>
      <c r="C214" s="6" t="s">
        <v>215</v>
      </c>
      <c r="D214" s="70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</row>
    <row r="215" spans="1:15" ht="45" x14ac:dyDescent="0.25">
      <c r="A215" s="62"/>
      <c r="B215" s="62">
        <v>1</v>
      </c>
      <c r="C215" s="6" t="s">
        <v>216</v>
      </c>
      <c r="D215" s="70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</row>
    <row r="216" spans="1:15" x14ac:dyDescent="0.25">
      <c r="A216" s="62"/>
      <c r="B216" s="62">
        <v>1</v>
      </c>
      <c r="C216" s="2" t="s">
        <v>217</v>
      </c>
      <c r="D216" s="70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</row>
    <row r="217" spans="1:15" ht="60" x14ac:dyDescent="0.25">
      <c r="A217" s="62"/>
      <c r="B217" s="62">
        <v>1</v>
      </c>
      <c r="C217" s="26" t="s">
        <v>218</v>
      </c>
      <c r="D217" s="70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</row>
    <row r="218" spans="1:15" x14ac:dyDescent="0.25">
      <c r="A218" s="62"/>
      <c r="B218" s="62">
        <v>1</v>
      </c>
      <c r="C218" s="26" t="s">
        <v>219</v>
      </c>
      <c r="D218" s="70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</row>
    <row r="219" spans="1:15" ht="30" x14ac:dyDescent="0.25">
      <c r="A219" s="62"/>
      <c r="B219" s="62">
        <v>1</v>
      </c>
      <c r="C219" s="6" t="s">
        <v>220</v>
      </c>
      <c r="D219" s="70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</row>
    <row r="220" spans="1:15" ht="45" x14ac:dyDescent="0.25">
      <c r="A220" s="62"/>
      <c r="B220" s="62">
        <v>1</v>
      </c>
      <c r="C220" s="26" t="s">
        <v>221</v>
      </c>
      <c r="D220" s="70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</row>
    <row r="221" spans="1:15" ht="60" x14ac:dyDescent="0.25">
      <c r="A221" s="62"/>
      <c r="B221" s="62">
        <v>1</v>
      </c>
      <c r="C221" s="6" t="s">
        <v>222</v>
      </c>
      <c r="D221" s="70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</row>
    <row r="222" spans="1:15" ht="45" x14ac:dyDescent="0.25">
      <c r="A222" s="62"/>
      <c r="B222" s="62">
        <v>1</v>
      </c>
      <c r="C222" s="6" t="s">
        <v>223</v>
      </c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</row>
    <row r="223" spans="1:15" ht="45" x14ac:dyDescent="0.25">
      <c r="A223" s="62"/>
      <c r="B223" s="62">
        <v>1</v>
      </c>
      <c r="C223" s="6" t="s">
        <v>224</v>
      </c>
      <c r="D223" s="70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</row>
    <row r="224" spans="1:15" ht="60" x14ac:dyDescent="0.25">
      <c r="A224" s="62"/>
      <c r="B224" s="62">
        <v>1</v>
      </c>
      <c r="C224" s="2" t="s">
        <v>225</v>
      </c>
      <c r="D224" s="70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</row>
    <row r="225" spans="1:15" ht="45" x14ac:dyDescent="0.25">
      <c r="A225" s="62"/>
      <c r="B225" s="62">
        <v>1</v>
      </c>
      <c r="C225" s="2" t="s">
        <v>226</v>
      </c>
      <c r="D225" s="70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</row>
    <row r="226" spans="1:15" ht="45" x14ac:dyDescent="0.25">
      <c r="A226" s="62"/>
      <c r="B226" s="62">
        <v>1</v>
      </c>
      <c r="C226" s="2" t="s">
        <v>227</v>
      </c>
      <c r="D226" s="70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</row>
    <row r="227" spans="1:15" ht="45" x14ac:dyDescent="0.25">
      <c r="A227" s="62"/>
      <c r="B227" s="62">
        <v>1</v>
      </c>
      <c r="C227" s="2" t="s">
        <v>228</v>
      </c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</row>
    <row r="228" spans="1:15" ht="45" x14ac:dyDescent="0.25">
      <c r="A228" s="62"/>
      <c r="B228" s="62">
        <v>1</v>
      </c>
      <c r="C228" s="2" t="s">
        <v>229</v>
      </c>
      <c r="D228" s="70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</row>
    <row r="229" spans="1:15" ht="45" x14ac:dyDescent="0.25">
      <c r="A229" s="62"/>
      <c r="B229" s="62">
        <v>1</v>
      </c>
      <c r="C229" s="2" t="s">
        <v>230</v>
      </c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</row>
    <row r="230" spans="1:15" x14ac:dyDescent="0.25">
      <c r="A230" s="62"/>
      <c r="B230" s="62">
        <v>1</v>
      </c>
      <c r="C230" s="2" t="s">
        <v>231</v>
      </c>
      <c r="D230" s="70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</row>
    <row r="231" spans="1:15" ht="30" x14ac:dyDescent="0.25">
      <c r="A231" s="62"/>
      <c r="B231" s="62">
        <v>1</v>
      </c>
      <c r="C231" s="2" t="s">
        <v>232</v>
      </c>
      <c r="D231" s="70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</row>
    <row r="232" spans="1:15" ht="45" x14ac:dyDescent="0.25">
      <c r="A232" s="62"/>
      <c r="B232" s="62">
        <v>1</v>
      </c>
      <c r="C232" s="2" t="s">
        <v>233</v>
      </c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</row>
    <row r="233" spans="1:15" ht="45" x14ac:dyDescent="0.25">
      <c r="A233" s="62"/>
      <c r="B233" s="62">
        <v>1</v>
      </c>
      <c r="C233" s="2" t="s">
        <v>234</v>
      </c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</row>
    <row r="234" spans="1:15" ht="45" x14ac:dyDescent="0.25">
      <c r="A234" s="62"/>
      <c r="B234" s="62">
        <v>1</v>
      </c>
      <c r="C234" s="2" t="s">
        <v>235</v>
      </c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</row>
    <row r="235" spans="1:15" ht="60" x14ac:dyDescent="0.25">
      <c r="A235" s="62"/>
      <c r="B235" s="62">
        <v>1</v>
      </c>
      <c r="C235" s="2" t="s">
        <v>236</v>
      </c>
      <c r="D235" s="70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</row>
    <row r="236" spans="1:15" x14ac:dyDescent="0.25">
      <c r="A236" s="31"/>
      <c r="B236" s="60">
        <f>B237+B238+B239+B240+B241+B242+B243+B244+B245+B246+B247+B248+B249+B250+B251+B252+B253+B254</f>
        <v>18</v>
      </c>
      <c r="C236" s="4" t="s">
        <v>237</v>
      </c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</row>
    <row r="237" spans="1:15" x14ac:dyDescent="0.25">
      <c r="A237" s="31"/>
      <c r="B237" s="31">
        <v>1</v>
      </c>
      <c r="C237" s="27" t="s">
        <v>238</v>
      </c>
      <c r="D237" s="70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</row>
    <row r="238" spans="1:15" x14ac:dyDescent="0.25">
      <c r="A238" s="31"/>
      <c r="B238" s="31">
        <v>1</v>
      </c>
      <c r="C238" s="6" t="s">
        <v>239</v>
      </c>
      <c r="D238" s="70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</row>
    <row r="239" spans="1:15" x14ac:dyDescent="0.25">
      <c r="A239" s="31"/>
      <c r="B239" s="31">
        <v>1</v>
      </c>
      <c r="C239" s="6" t="s">
        <v>240</v>
      </c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</row>
    <row r="240" spans="1:15" x14ac:dyDescent="0.25">
      <c r="A240" s="31"/>
      <c r="B240" s="31">
        <v>1</v>
      </c>
      <c r="C240" s="6" t="s">
        <v>241</v>
      </c>
      <c r="D240" s="70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</row>
    <row r="241" spans="1:15" x14ac:dyDescent="0.25">
      <c r="A241" s="31"/>
      <c r="B241" s="31">
        <v>1</v>
      </c>
      <c r="C241" s="6" t="s">
        <v>242</v>
      </c>
      <c r="D241" s="70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</row>
    <row r="242" spans="1:15" ht="30" x14ac:dyDescent="0.25">
      <c r="A242" s="31"/>
      <c r="B242" s="31">
        <v>1</v>
      </c>
      <c r="C242" s="6" t="s">
        <v>243</v>
      </c>
      <c r="D242" s="70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</row>
    <row r="243" spans="1:15" ht="30" x14ac:dyDescent="0.25">
      <c r="A243" s="31"/>
      <c r="B243" s="31">
        <v>1</v>
      </c>
      <c r="C243" s="6" t="s">
        <v>244</v>
      </c>
      <c r="D243" s="70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</row>
    <row r="244" spans="1:15" ht="30" x14ac:dyDescent="0.25">
      <c r="A244" s="31"/>
      <c r="B244" s="31">
        <v>1</v>
      </c>
      <c r="C244" s="6" t="s">
        <v>245</v>
      </c>
      <c r="D244" s="70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</row>
    <row r="245" spans="1:15" x14ac:dyDescent="0.25">
      <c r="A245" s="31"/>
      <c r="B245" s="31">
        <v>1</v>
      </c>
      <c r="C245" s="6" t="s">
        <v>246</v>
      </c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</row>
    <row r="246" spans="1:15" x14ac:dyDescent="0.25">
      <c r="A246" s="31"/>
      <c r="B246" s="31">
        <v>1</v>
      </c>
      <c r="C246" s="6" t="s">
        <v>247</v>
      </c>
      <c r="D246" s="70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</row>
    <row r="247" spans="1:15" ht="45" x14ac:dyDescent="0.25">
      <c r="A247" s="31"/>
      <c r="B247" s="31">
        <v>1</v>
      </c>
      <c r="C247" s="6" t="s">
        <v>248</v>
      </c>
      <c r="D247" s="70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</row>
    <row r="248" spans="1:15" x14ac:dyDescent="0.25">
      <c r="A248" s="31"/>
      <c r="B248" s="31">
        <v>1</v>
      </c>
      <c r="C248" s="6" t="s">
        <v>249</v>
      </c>
      <c r="D248" s="70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</row>
    <row r="249" spans="1:15" x14ac:dyDescent="0.25">
      <c r="A249" s="31"/>
      <c r="B249" s="31">
        <v>1</v>
      </c>
      <c r="C249" s="6" t="s">
        <v>250</v>
      </c>
      <c r="D249" s="70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</row>
    <row r="250" spans="1:15" x14ac:dyDescent="0.25">
      <c r="A250" s="31"/>
      <c r="B250" s="31">
        <v>1</v>
      </c>
      <c r="C250" s="6" t="s">
        <v>251</v>
      </c>
      <c r="D250" s="70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</row>
    <row r="251" spans="1:15" x14ac:dyDescent="0.25">
      <c r="A251" s="31"/>
      <c r="B251" s="31">
        <v>1</v>
      </c>
      <c r="C251" s="6" t="s">
        <v>252</v>
      </c>
      <c r="D251" s="70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</row>
    <row r="252" spans="1:15" x14ac:dyDescent="0.25">
      <c r="A252" s="31"/>
      <c r="B252" s="31">
        <v>1</v>
      </c>
      <c r="C252" s="6" t="s">
        <v>253</v>
      </c>
      <c r="D252" s="70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</row>
    <row r="253" spans="1:15" x14ac:dyDescent="0.25">
      <c r="A253" s="31"/>
      <c r="B253" s="31">
        <v>1</v>
      </c>
      <c r="C253" s="6" t="s">
        <v>254</v>
      </c>
      <c r="D253" s="70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</row>
    <row r="254" spans="1:15" x14ac:dyDescent="0.25">
      <c r="A254" s="31"/>
      <c r="B254" s="31">
        <v>1</v>
      </c>
      <c r="C254" s="6" t="s">
        <v>255</v>
      </c>
      <c r="D254" s="70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</row>
    <row r="255" spans="1:15" x14ac:dyDescent="0.25">
      <c r="A255" s="31"/>
      <c r="B255" s="60">
        <f>B256+B257+B258+B259+B260+B261</f>
        <v>6</v>
      </c>
      <c r="C255" s="4" t="s">
        <v>256</v>
      </c>
      <c r="D255" s="70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</row>
    <row r="256" spans="1:15" ht="30" x14ac:dyDescent="0.25">
      <c r="A256" s="31"/>
      <c r="B256" s="31">
        <v>1</v>
      </c>
      <c r="C256" s="2" t="s">
        <v>257</v>
      </c>
      <c r="D256" s="70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</row>
    <row r="257" spans="1:15" x14ac:dyDescent="0.25">
      <c r="A257" s="31"/>
      <c r="B257" s="31">
        <v>1</v>
      </c>
      <c r="C257" s="2" t="s">
        <v>258</v>
      </c>
      <c r="D257" s="70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</row>
    <row r="258" spans="1:15" x14ac:dyDescent="0.25">
      <c r="A258" s="31"/>
      <c r="B258" s="31">
        <v>1</v>
      </c>
      <c r="C258" s="2" t="s">
        <v>259</v>
      </c>
      <c r="D258" s="70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</row>
    <row r="259" spans="1:15" x14ac:dyDescent="0.25">
      <c r="A259" s="31"/>
      <c r="B259" s="31">
        <v>1</v>
      </c>
      <c r="C259" s="2" t="s">
        <v>260</v>
      </c>
      <c r="D259" s="70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</row>
    <row r="260" spans="1:15" x14ac:dyDescent="0.25">
      <c r="A260" s="31"/>
      <c r="B260" s="31">
        <v>1</v>
      </c>
      <c r="C260" s="2" t="s">
        <v>261</v>
      </c>
      <c r="D260" s="70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</row>
    <row r="261" spans="1:15" x14ac:dyDescent="0.25">
      <c r="A261" s="31"/>
      <c r="B261" s="31">
        <v>1</v>
      </c>
      <c r="C261" s="2" t="s">
        <v>262</v>
      </c>
      <c r="D261" s="70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</row>
    <row r="262" spans="1:15" x14ac:dyDescent="0.25">
      <c r="A262" s="31"/>
      <c r="B262" s="60">
        <f>B263+B264+B265+B266+B267+B268+B269+B270+B271+B272</f>
        <v>10</v>
      </c>
      <c r="C262" s="4" t="s">
        <v>263</v>
      </c>
      <c r="D262" s="70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</row>
    <row r="263" spans="1:15" ht="45" x14ac:dyDescent="0.25">
      <c r="A263" s="31"/>
      <c r="B263" s="31">
        <v>1</v>
      </c>
      <c r="C263" s="28" t="s">
        <v>264</v>
      </c>
      <c r="D263" s="70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</row>
    <row r="264" spans="1:15" ht="45" x14ac:dyDescent="0.25">
      <c r="A264" s="31"/>
      <c r="B264" s="31">
        <v>1</v>
      </c>
      <c r="C264" s="2" t="s">
        <v>265</v>
      </c>
      <c r="D264" s="70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</row>
    <row r="265" spans="1:15" ht="60" x14ac:dyDescent="0.25">
      <c r="A265" s="31"/>
      <c r="B265" s="31">
        <v>1</v>
      </c>
      <c r="C265" s="28" t="s">
        <v>266</v>
      </c>
      <c r="D265" s="70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</row>
    <row r="266" spans="1:15" ht="45" x14ac:dyDescent="0.25">
      <c r="A266" s="31"/>
      <c r="B266" s="31">
        <v>1</v>
      </c>
      <c r="C266" s="28" t="s">
        <v>267</v>
      </c>
      <c r="D266" s="70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</row>
    <row r="267" spans="1:15" ht="45" x14ac:dyDescent="0.25">
      <c r="A267" s="31"/>
      <c r="B267" s="31">
        <v>1</v>
      </c>
      <c r="C267" s="28" t="s">
        <v>268</v>
      </c>
      <c r="D267" s="70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</row>
    <row r="268" spans="1:15" ht="60" x14ac:dyDescent="0.25">
      <c r="A268" s="31"/>
      <c r="B268" s="31">
        <v>1</v>
      </c>
      <c r="C268" s="28" t="s">
        <v>269</v>
      </c>
      <c r="D268" s="70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</row>
    <row r="269" spans="1:15" ht="30" x14ac:dyDescent="0.25">
      <c r="A269" s="31"/>
      <c r="B269" s="31">
        <v>1</v>
      </c>
      <c r="C269" s="28" t="s">
        <v>270</v>
      </c>
      <c r="D269" s="70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</row>
    <row r="270" spans="1:15" ht="45" x14ac:dyDescent="0.25">
      <c r="A270" s="31"/>
      <c r="B270" s="31">
        <v>1</v>
      </c>
      <c r="C270" s="28" t="s">
        <v>271</v>
      </c>
      <c r="D270" s="70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</row>
    <row r="271" spans="1:15" x14ac:dyDescent="0.25">
      <c r="A271" s="31"/>
      <c r="B271" s="31">
        <v>1</v>
      </c>
      <c r="C271" s="2" t="s">
        <v>133</v>
      </c>
      <c r="D271" s="70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</row>
    <row r="272" spans="1:15" ht="45" x14ac:dyDescent="0.25">
      <c r="A272" s="31"/>
      <c r="B272" s="31">
        <v>1</v>
      </c>
      <c r="C272" s="29" t="s">
        <v>272</v>
      </c>
      <c r="D272" s="70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</row>
    <row r="273" spans="1:15" x14ac:dyDescent="0.25">
      <c r="A273" s="31"/>
      <c r="B273" s="60">
        <f>B274+B275+B276+B277+B278+B279+B280+B281+B282+B283+B284+B285+B286+B287+B288+B289+B290+B291+B292+B293+B294+B295+B296+B297</f>
        <v>24</v>
      </c>
      <c r="C273" s="4" t="s">
        <v>273</v>
      </c>
      <c r="D273" s="70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</row>
    <row r="274" spans="1:15" ht="45" x14ac:dyDescent="0.25">
      <c r="A274" s="31"/>
      <c r="B274" s="31">
        <v>1</v>
      </c>
      <c r="C274" s="7" t="s">
        <v>274</v>
      </c>
      <c r="D274" s="70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</row>
    <row r="275" spans="1:15" ht="45" x14ac:dyDescent="0.25">
      <c r="A275" s="31"/>
      <c r="B275" s="31">
        <v>1</v>
      </c>
      <c r="C275" s="7" t="s">
        <v>275</v>
      </c>
      <c r="D275" s="70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</row>
    <row r="276" spans="1:15" ht="60" x14ac:dyDescent="0.25">
      <c r="A276" s="31"/>
      <c r="B276" s="31">
        <v>1</v>
      </c>
      <c r="C276" s="7" t="s">
        <v>276</v>
      </c>
      <c r="D276" s="70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</row>
    <row r="277" spans="1:15" ht="45" x14ac:dyDescent="0.25">
      <c r="A277" s="31"/>
      <c r="B277" s="31">
        <v>1</v>
      </c>
      <c r="C277" s="7" t="s">
        <v>277</v>
      </c>
      <c r="D277" s="70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</row>
    <row r="278" spans="1:15" ht="45" x14ac:dyDescent="0.25">
      <c r="A278" s="31"/>
      <c r="B278" s="31">
        <v>1</v>
      </c>
      <c r="C278" s="7" t="s">
        <v>278</v>
      </c>
      <c r="D278" s="70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</row>
    <row r="279" spans="1:15" ht="45" x14ac:dyDescent="0.25">
      <c r="A279" s="31"/>
      <c r="B279" s="31">
        <v>1</v>
      </c>
      <c r="C279" s="7" t="s">
        <v>279</v>
      </c>
      <c r="D279" s="70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</row>
    <row r="280" spans="1:15" ht="60" x14ac:dyDescent="0.25">
      <c r="A280" s="31"/>
      <c r="B280" s="31">
        <v>1</v>
      </c>
      <c r="C280" s="7" t="s">
        <v>280</v>
      </c>
      <c r="D280" s="70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</row>
    <row r="281" spans="1:15" ht="45" x14ac:dyDescent="0.25">
      <c r="A281" s="31"/>
      <c r="B281" s="31">
        <v>1</v>
      </c>
      <c r="C281" s="7" t="s">
        <v>281</v>
      </c>
      <c r="D281" s="70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</row>
    <row r="282" spans="1:15" ht="45" x14ac:dyDescent="0.25">
      <c r="A282" s="31"/>
      <c r="B282" s="31">
        <v>1</v>
      </c>
      <c r="C282" s="7" t="s">
        <v>282</v>
      </c>
      <c r="D282" s="70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</row>
    <row r="283" spans="1:15" ht="45" x14ac:dyDescent="0.25">
      <c r="A283" s="31"/>
      <c r="B283" s="31">
        <v>1</v>
      </c>
      <c r="C283" s="7" t="s">
        <v>283</v>
      </c>
      <c r="D283" s="70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</row>
    <row r="284" spans="1:15" ht="75" x14ac:dyDescent="0.25">
      <c r="A284" s="31"/>
      <c r="B284" s="31">
        <v>1</v>
      </c>
      <c r="C284" s="7" t="s">
        <v>284</v>
      </c>
      <c r="D284" s="70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</row>
    <row r="285" spans="1:15" ht="45" x14ac:dyDescent="0.25">
      <c r="A285" s="31"/>
      <c r="B285" s="31">
        <v>1</v>
      </c>
      <c r="C285" s="7" t="s">
        <v>285</v>
      </c>
      <c r="D285" s="70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</row>
    <row r="286" spans="1:15" ht="45" x14ac:dyDescent="0.25">
      <c r="A286" s="31"/>
      <c r="B286" s="31">
        <v>1</v>
      </c>
      <c r="C286" s="7" t="s">
        <v>286</v>
      </c>
      <c r="D286" s="70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</row>
    <row r="287" spans="1:15" ht="45" x14ac:dyDescent="0.25">
      <c r="A287" s="31"/>
      <c r="B287" s="31">
        <v>1</v>
      </c>
      <c r="C287" s="7" t="s">
        <v>287</v>
      </c>
      <c r="D287" s="70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</row>
    <row r="288" spans="1:15" ht="45" x14ac:dyDescent="0.25">
      <c r="A288" s="31"/>
      <c r="B288" s="31">
        <v>1</v>
      </c>
      <c r="C288" s="7" t="s">
        <v>288</v>
      </c>
      <c r="D288" s="70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</row>
    <row r="289" spans="1:15" ht="45" x14ac:dyDescent="0.25">
      <c r="A289" s="31"/>
      <c r="B289" s="31">
        <v>1</v>
      </c>
      <c r="C289" s="7" t="s">
        <v>289</v>
      </c>
      <c r="D289" s="70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</row>
    <row r="290" spans="1:15" ht="45" x14ac:dyDescent="0.25">
      <c r="A290" s="31"/>
      <c r="B290" s="31">
        <v>1</v>
      </c>
      <c r="C290" s="7" t="s">
        <v>290</v>
      </c>
      <c r="D290" s="70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</row>
    <row r="291" spans="1:15" ht="30" x14ac:dyDescent="0.25">
      <c r="A291" s="31"/>
      <c r="B291" s="31">
        <v>1</v>
      </c>
      <c r="C291" s="7" t="s">
        <v>291</v>
      </c>
      <c r="D291" s="70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</row>
    <row r="292" spans="1:15" ht="45" x14ac:dyDescent="0.25">
      <c r="A292" s="31"/>
      <c r="B292" s="31">
        <v>1</v>
      </c>
      <c r="C292" s="7" t="s">
        <v>292</v>
      </c>
      <c r="D292" s="70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</row>
    <row r="293" spans="1:15" ht="45" x14ac:dyDescent="0.25">
      <c r="A293" s="31"/>
      <c r="B293" s="31">
        <v>1</v>
      </c>
      <c r="C293" s="7" t="s">
        <v>293</v>
      </c>
      <c r="D293" s="70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</row>
    <row r="294" spans="1:15" ht="45" x14ac:dyDescent="0.25">
      <c r="A294" s="31"/>
      <c r="B294" s="31">
        <v>1</v>
      </c>
      <c r="C294" s="7" t="s">
        <v>294</v>
      </c>
      <c r="D294" s="70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</row>
    <row r="295" spans="1:15" ht="45" x14ac:dyDescent="0.25">
      <c r="A295" s="31"/>
      <c r="B295" s="31">
        <v>1</v>
      </c>
      <c r="C295" s="7" t="s">
        <v>295</v>
      </c>
      <c r="D295" s="70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</row>
    <row r="296" spans="1:15" ht="45" x14ac:dyDescent="0.25">
      <c r="A296" s="31"/>
      <c r="B296" s="31">
        <v>1</v>
      </c>
      <c r="C296" s="7" t="s">
        <v>296</v>
      </c>
      <c r="D296" s="70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</row>
    <row r="297" spans="1:15" ht="45" x14ac:dyDescent="0.25">
      <c r="A297" s="31"/>
      <c r="B297" s="31">
        <v>1</v>
      </c>
      <c r="C297" s="7" t="s">
        <v>297</v>
      </c>
      <c r="D297" s="70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</row>
    <row r="298" spans="1:15" x14ac:dyDescent="0.25">
      <c r="A298" s="46"/>
      <c r="B298" s="10">
        <f>B299+B300+B301+B302+B303+B304</f>
        <v>6</v>
      </c>
      <c r="C298" s="4" t="s">
        <v>298</v>
      </c>
      <c r="D298" s="70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</row>
    <row r="299" spans="1:15" ht="45" x14ac:dyDescent="0.25">
      <c r="A299" s="31"/>
      <c r="B299" s="31">
        <v>1</v>
      </c>
      <c r="C299" s="2" t="s">
        <v>299</v>
      </c>
      <c r="D299" s="70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</row>
    <row r="300" spans="1:15" ht="45" x14ac:dyDescent="0.25">
      <c r="A300" s="31"/>
      <c r="B300" s="31">
        <v>1</v>
      </c>
      <c r="C300" s="2" t="s">
        <v>300</v>
      </c>
      <c r="D300" s="70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</row>
    <row r="301" spans="1:15" ht="45" x14ac:dyDescent="0.25">
      <c r="A301" s="31"/>
      <c r="B301" s="31">
        <v>1</v>
      </c>
      <c r="C301" s="2" t="s">
        <v>301</v>
      </c>
      <c r="D301" s="70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</row>
    <row r="302" spans="1:15" ht="45" x14ac:dyDescent="0.25">
      <c r="A302" s="31"/>
      <c r="B302" s="31">
        <v>1</v>
      </c>
      <c r="C302" s="2" t="s">
        <v>302</v>
      </c>
      <c r="D302" s="70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</row>
    <row r="303" spans="1:15" ht="45" x14ac:dyDescent="0.25">
      <c r="A303" s="31"/>
      <c r="B303" s="31">
        <v>1</v>
      </c>
      <c r="C303" s="2" t="s">
        <v>303</v>
      </c>
      <c r="D303" s="70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</row>
    <row r="304" spans="1:15" x14ac:dyDescent="0.25">
      <c r="A304" s="31"/>
      <c r="B304" s="31">
        <v>1</v>
      </c>
      <c r="C304" s="2" t="s">
        <v>304</v>
      </c>
      <c r="D304" s="70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</row>
    <row r="305" spans="1:15" x14ac:dyDescent="0.25">
      <c r="A305" s="46"/>
      <c r="B305" s="10">
        <f>B306+B307+B308</f>
        <v>3</v>
      </c>
      <c r="C305" s="4" t="s">
        <v>305</v>
      </c>
      <c r="D305" s="70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</row>
    <row r="306" spans="1:15" ht="45" x14ac:dyDescent="0.25">
      <c r="A306" s="54"/>
      <c r="B306" s="54">
        <v>1</v>
      </c>
      <c r="C306" s="2" t="s">
        <v>58</v>
      </c>
      <c r="D306" s="70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</row>
    <row r="307" spans="1:15" ht="45" x14ac:dyDescent="0.25">
      <c r="A307" s="54"/>
      <c r="B307" s="54">
        <v>1</v>
      </c>
      <c r="C307" s="2" t="s">
        <v>306</v>
      </c>
      <c r="D307" s="70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</row>
    <row r="308" spans="1:15" ht="45" x14ac:dyDescent="0.25">
      <c r="A308" s="54"/>
      <c r="B308" s="54">
        <v>1</v>
      </c>
      <c r="C308" s="2" t="s">
        <v>61</v>
      </c>
      <c r="D308" s="70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</row>
    <row r="309" spans="1:15" x14ac:dyDescent="0.25">
      <c r="A309" s="46"/>
      <c r="B309" s="10">
        <f>B310+B311+B312+B313+B314+B315</f>
        <v>6</v>
      </c>
      <c r="C309" s="4" t="s">
        <v>307</v>
      </c>
      <c r="D309" s="70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</row>
    <row r="310" spans="1:15" ht="45" x14ac:dyDescent="0.25">
      <c r="A310" s="31"/>
      <c r="B310" s="31">
        <v>1</v>
      </c>
      <c r="C310" s="16" t="s">
        <v>308</v>
      </c>
      <c r="D310" s="70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</row>
    <row r="311" spans="1:15" ht="45" x14ac:dyDescent="0.25">
      <c r="A311" s="31"/>
      <c r="B311" s="31">
        <v>1</v>
      </c>
      <c r="C311" s="16" t="s">
        <v>309</v>
      </c>
      <c r="D311" s="70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</row>
    <row r="312" spans="1:15" ht="45" x14ac:dyDescent="0.25">
      <c r="A312" s="31"/>
      <c r="B312" s="31">
        <v>1</v>
      </c>
      <c r="C312" s="16" t="s">
        <v>310</v>
      </c>
      <c r="D312" s="70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</row>
    <row r="313" spans="1:15" ht="60" x14ac:dyDescent="0.25">
      <c r="A313" s="31"/>
      <c r="B313" s="31">
        <v>1</v>
      </c>
      <c r="C313" s="7" t="s">
        <v>311</v>
      </c>
      <c r="D313" s="70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</row>
    <row r="314" spans="1:15" ht="45" x14ac:dyDescent="0.25">
      <c r="A314" s="31"/>
      <c r="B314" s="31">
        <v>1</v>
      </c>
      <c r="C314" s="7" t="s">
        <v>312</v>
      </c>
      <c r="D314" s="70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</row>
    <row r="315" spans="1:15" ht="45" x14ac:dyDescent="0.25">
      <c r="A315" s="31"/>
      <c r="B315" s="31">
        <v>1</v>
      </c>
      <c r="C315" s="7" t="s">
        <v>313</v>
      </c>
      <c r="D315" s="70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</row>
    <row r="316" spans="1:15" x14ac:dyDescent="0.25">
      <c r="A316" s="60"/>
      <c r="B316" s="17">
        <f>B273+B262+B255+B236+B199+B193+B181+B309+B162+B137+B94+B80+B64+B56+B305+B48+B32+B19+B7+B102+B154+B298</f>
        <v>285</v>
      </c>
      <c r="C316" s="17" t="s">
        <v>314</v>
      </c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</row>
    <row r="317" spans="1:15" ht="30" x14ac:dyDescent="0.25">
      <c r="A317" s="31"/>
      <c r="B317" s="31">
        <v>1</v>
      </c>
      <c r="C317" s="7" t="s">
        <v>316</v>
      </c>
      <c r="D317" s="70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</row>
    <row r="318" spans="1:15" s="83" customFormat="1" ht="30" x14ac:dyDescent="0.25">
      <c r="A318" s="46"/>
      <c r="B318" s="46">
        <v>1</v>
      </c>
      <c r="C318" s="82" t="s">
        <v>317</v>
      </c>
      <c r="D318" s="89">
        <v>2</v>
      </c>
      <c r="E318" s="89" t="s">
        <v>401</v>
      </c>
      <c r="F318" s="89">
        <v>0</v>
      </c>
      <c r="G318" s="89">
        <v>1</v>
      </c>
      <c r="H318" s="89">
        <v>0</v>
      </c>
      <c r="I318" s="89">
        <v>0</v>
      </c>
      <c r="J318" s="89">
        <v>0</v>
      </c>
      <c r="K318" s="89">
        <v>0</v>
      </c>
      <c r="L318" s="89">
        <v>0</v>
      </c>
      <c r="M318" s="89">
        <v>0</v>
      </c>
      <c r="N318" s="89">
        <v>0</v>
      </c>
      <c r="O318" s="89"/>
    </row>
    <row r="319" spans="1:15" ht="45" x14ac:dyDescent="0.25">
      <c r="A319" s="31"/>
      <c r="B319" s="31">
        <v>1</v>
      </c>
      <c r="C319" s="7" t="s">
        <v>318</v>
      </c>
      <c r="D319" s="70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</row>
    <row r="320" spans="1:15" ht="45" x14ac:dyDescent="0.25">
      <c r="A320" s="31"/>
      <c r="B320" s="31">
        <v>1</v>
      </c>
      <c r="C320" s="7" t="s">
        <v>319</v>
      </c>
      <c r="D320" s="70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</row>
    <row r="321" spans="1:15" ht="30" x14ac:dyDescent="0.25">
      <c r="A321" s="31"/>
      <c r="B321" s="31">
        <v>1</v>
      </c>
      <c r="C321" s="7" t="s">
        <v>320</v>
      </c>
      <c r="D321" s="70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</row>
    <row r="322" spans="1:15" ht="45" x14ac:dyDescent="0.25">
      <c r="A322" s="31"/>
      <c r="B322" s="31">
        <v>1</v>
      </c>
      <c r="C322" s="7" t="s">
        <v>321</v>
      </c>
      <c r="D322" s="70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</row>
    <row r="323" spans="1:15" ht="45" x14ac:dyDescent="0.25">
      <c r="A323" s="31"/>
      <c r="B323" s="31">
        <v>1</v>
      </c>
      <c r="C323" s="7" t="s">
        <v>322</v>
      </c>
      <c r="D323" s="70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</row>
    <row r="324" spans="1:15" ht="30" x14ac:dyDescent="0.25">
      <c r="A324" s="31"/>
      <c r="B324" s="31">
        <v>1</v>
      </c>
      <c r="C324" s="7" t="s">
        <v>323</v>
      </c>
      <c r="D324" s="70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</row>
    <row r="325" spans="1:15" ht="30" x14ac:dyDescent="0.25">
      <c r="A325" s="31"/>
      <c r="B325" s="31">
        <v>1</v>
      </c>
      <c r="C325" s="7" t="s">
        <v>324</v>
      </c>
      <c r="D325" s="70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</row>
    <row r="326" spans="1:15" ht="45" x14ac:dyDescent="0.25">
      <c r="A326" s="31"/>
      <c r="B326" s="31">
        <v>1</v>
      </c>
      <c r="C326" s="7" t="s">
        <v>325</v>
      </c>
      <c r="D326" s="70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</row>
    <row r="327" spans="1:15" ht="30" x14ac:dyDescent="0.25">
      <c r="A327" s="31"/>
      <c r="B327" s="31">
        <v>1</v>
      </c>
      <c r="C327" s="7" t="s">
        <v>326</v>
      </c>
      <c r="D327" s="70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</row>
    <row r="328" spans="1:15" ht="45" x14ac:dyDescent="0.25">
      <c r="A328" s="31"/>
      <c r="B328" s="31">
        <v>1</v>
      </c>
      <c r="C328" s="7" t="s">
        <v>327</v>
      </c>
      <c r="D328" s="70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</row>
    <row r="329" spans="1:15" ht="30" x14ac:dyDescent="0.25">
      <c r="A329" s="31"/>
      <c r="B329" s="31">
        <v>1</v>
      </c>
      <c r="C329" s="7" t="s">
        <v>328</v>
      </c>
      <c r="D329" s="70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</row>
    <row r="330" spans="1:15" ht="30" x14ac:dyDescent="0.25">
      <c r="A330" s="31"/>
      <c r="B330" s="31">
        <v>1</v>
      </c>
      <c r="C330" s="7" t="s">
        <v>329</v>
      </c>
      <c r="D330" s="70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</row>
    <row r="331" spans="1:15" ht="30" x14ac:dyDescent="0.25">
      <c r="A331" s="31"/>
      <c r="B331" s="31">
        <v>1</v>
      </c>
      <c r="C331" s="7" t="s">
        <v>330</v>
      </c>
      <c r="D331" s="70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</row>
    <row r="332" spans="1:15" ht="30" x14ac:dyDescent="0.25">
      <c r="A332" s="31"/>
      <c r="B332" s="31">
        <v>1</v>
      </c>
      <c r="C332" s="7" t="s">
        <v>331</v>
      </c>
      <c r="D332" s="70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</row>
    <row r="333" spans="1:15" ht="45" x14ac:dyDescent="0.25">
      <c r="A333" s="31"/>
      <c r="B333" s="31">
        <v>1</v>
      </c>
      <c r="C333" s="7" t="s">
        <v>332</v>
      </c>
      <c r="D333" s="70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</row>
    <row r="334" spans="1:15" ht="45" x14ac:dyDescent="0.25">
      <c r="A334" s="31"/>
      <c r="B334" s="31">
        <v>1</v>
      </c>
      <c r="C334" s="7" t="s">
        <v>333</v>
      </c>
      <c r="D334" s="70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</row>
    <row r="335" spans="1:15" ht="45" x14ac:dyDescent="0.25">
      <c r="A335" s="31"/>
      <c r="B335" s="31">
        <v>1</v>
      </c>
      <c r="C335" s="7" t="s">
        <v>334</v>
      </c>
      <c r="D335" s="70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</row>
    <row r="336" spans="1:15" ht="30" x14ac:dyDescent="0.25">
      <c r="A336" s="31"/>
      <c r="B336" s="31">
        <v>1</v>
      </c>
      <c r="C336" s="7" t="s">
        <v>335</v>
      </c>
      <c r="D336" s="70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</row>
    <row r="337" spans="1:15" x14ac:dyDescent="0.25">
      <c r="A337" s="60"/>
      <c r="B337" s="17">
        <f>B317+B318+B319+B320+B321+B322+B323+B324+B325+B326+B327+B328+B329+B330+B331+B332+B333+B334+B335+B336</f>
        <v>20</v>
      </c>
      <c r="C337" s="17" t="s">
        <v>314</v>
      </c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</row>
    <row r="338" spans="1:15" ht="30" x14ac:dyDescent="0.25">
      <c r="A338" s="31"/>
      <c r="B338" s="31">
        <v>1</v>
      </c>
      <c r="C338" s="7" t="s">
        <v>336</v>
      </c>
      <c r="D338" s="70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</row>
    <row r="339" spans="1:15" ht="30" x14ac:dyDescent="0.25">
      <c r="A339" s="31"/>
      <c r="B339" s="31">
        <v>1</v>
      </c>
      <c r="C339" s="7" t="s">
        <v>337</v>
      </c>
      <c r="D339" s="70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</row>
    <row r="340" spans="1:15" ht="30" x14ac:dyDescent="0.25">
      <c r="A340" s="31"/>
      <c r="B340" s="31">
        <v>1</v>
      </c>
      <c r="C340" s="7" t="s">
        <v>338</v>
      </c>
      <c r="D340" s="70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</row>
    <row r="341" spans="1:15" ht="30" x14ac:dyDescent="0.25">
      <c r="A341" s="31"/>
      <c r="B341" s="31">
        <v>1</v>
      </c>
      <c r="C341" s="7" t="s">
        <v>339</v>
      </c>
      <c r="D341" s="70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</row>
    <row r="342" spans="1:15" ht="30" x14ac:dyDescent="0.25">
      <c r="A342" s="31"/>
      <c r="B342" s="31">
        <v>1</v>
      </c>
      <c r="C342" s="7" t="s">
        <v>340</v>
      </c>
      <c r="D342" s="70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</row>
    <row r="343" spans="1:15" ht="30" x14ac:dyDescent="0.25">
      <c r="A343" s="31"/>
      <c r="B343" s="31">
        <v>1</v>
      </c>
      <c r="C343" s="7" t="s">
        <v>341</v>
      </c>
      <c r="D343" s="70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</row>
    <row r="344" spans="1:15" ht="30" x14ac:dyDescent="0.25">
      <c r="A344" s="31"/>
      <c r="B344" s="31">
        <v>1</v>
      </c>
      <c r="C344" s="7" t="s">
        <v>342</v>
      </c>
      <c r="D344" s="70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</row>
    <row r="345" spans="1:15" ht="30" x14ac:dyDescent="0.25">
      <c r="A345" s="31"/>
      <c r="B345" s="31">
        <v>1</v>
      </c>
      <c r="C345" s="7" t="s">
        <v>343</v>
      </c>
      <c r="D345" s="70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</row>
    <row r="346" spans="1:15" ht="30" x14ac:dyDescent="0.25">
      <c r="A346" s="31"/>
      <c r="B346" s="31">
        <v>1</v>
      </c>
      <c r="C346" s="7" t="s">
        <v>344</v>
      </c>
      <c r="D346" s="70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</row>
    <row r="347" spans="1:15" ht="45" x14ac:dyDescent="0.25">
      <c r="A347" s="31"/>
      <c r="B347" s="31">
        <v>1</v>
      </c>
      <c r="C347" s="7" t="s">
        <v>345</v>
      </c>
      <c r="D347" s="70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</row>
    <row r="348" spans="1:15" ht="30" x14ac:dyDescent="0.25">
      <c r="A348" s="31"/>
      <c r="B348" s="31">
        <v>1</v>
      </c>
      <c r="C348" s="7" t="s">
        <v>346</v>
      </c>
      <c r="D348" s="70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</row>
    <row r="349" spans="1:15" ht="30" x14ac:dyDescent="0.25">
      <c r="A349" s="31"/>
      <c r="B349" s="31">
        <v>1</v>
      </c>
      <c r="C349" s="7" t="s">
        <v>347</v>
      </c>
      <c r="D349" s="70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</row>
    <row r="350" spans="1:15" ht="30" x14ac:dyDescent="0.25">
      <c r="A350" s="31"/>
      <c r="B350" s="31">
        <v>1</v>
      </c>
      <c r="C350" s="7" t="s">
        <v>348</v>
      </c>
      <c r="D350" s="70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</row>
    <row r="351" spans="1:15" ht="30" x14ac:dyDescent="0.25">
      <c r="A351" s="31"/>
      <c r="B351" s="31">
        <v>1</v>
      </c>
      <c r="C351" s="7" t="s">
        <v>349</v>
      </c>
      <c r="D351" s="70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</row>
    <row r="352" spans="1:15" ht="30" x14ac:dyDescent="0.25">
      <c r="A352" s="31"/>
      <c r="B352" s="31">
        <v>1</v>
      </c>
      <c r="C352" s="7" t="s">
        <v>350</v>
      </c>
      <c r="D352" s="70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</row>
    <row r="353" spans="1:15" ht="30" x14ac:dyDescent="0.25">
      <c r="A353" s="31"/>
      <c r="B353" s="31">
        <v>1</v>
      </c>
      <c r="C353" s="7" t="s">
        <v>351</v>
      </c>
      <c r="D353" s="70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</row>
    <row r="354" spans="1:15" ht="45" x14ac:dyDescent="0.25">
      <c r="A354" s="31"/>
      <c r="B354" s="31">
        <v>1</v>
      </c>
      <c r="C354" s="7" t="s">
        <v>352</v>
      </c>
      <c r="D354" s="70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</row>
    <row r="355" spans="1:15" ht="30" x14ac:dyDescent="0.25">
      <c r="A355" s="31"/>
      <c r="B355" s="31">
        <v>1</v>
      </c>
      <c r="C355" s="7" t="s">
        <v>353</v>
      </c>
      <c r="D355" s="70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</row>
    <row r="356" spans="1:15" x14ac:dyDescent="0.25">
      <c r="A356" s="60"/>
      <c r="B356" s="17">
        <f>B338+B339+B340+B341+B342+B343+B344+B345+B346+B347+B348+B349+B350+B351+B352+B353+B354+B355</f>
        <v>18</v>
      </c>
      <c r="C356" s="17" t="s">
        <v>314</v>
      </c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</row>
  </sheetData>
  <mergeCells count="7">
    <mergeCell ref="A3:O3"/>
    <mergeCell ref="F5:H5"/>
    <mergeCell ref="I5:O5"/>
    <mergeCell ref="B5:B6"/>
    <mergeCell ref="C5:C6"/>
    <mergeCell ref="D5:D6"/>
    <mergeCell ref="E5:E6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0"/>
  <sheetViews>
    <sheetView tabSelected="1" topLeftCell="O306" zoomScale="70" zoomScaleNormal="70" workbookViewId="0">
      <selection activeCell="X317" sqref="X317:Y317"/>
    </sheetView>
  </sheetViews>
  <sheetFormatPr defaultColWidth="9.140625" defaultRowHeight="15" x14ac:dyDescent="0.25"/>
  <cols>
    <col min="1" max="1" width="5.42578125" style="30" customWidth="1"/>
    <col min="2" max="2" width="11.7109375" style="34" customWidth="1"/>
    <col min="3" max="3" width="32.28515625" style="19" customWidth="1"/>
    <col min="4" max="4" width="14.7109375" style="19" customWidth="1"/>
    <col min="5" max="5" width="16.28515625" style="19" customWidth="1"/>
    <col min="6" max="6" width="22.5703125" style="19" customWidth="1"/>
    <col min="7" max="7" width="22" style="19" customWidth="1"/>
    <col min="8" max="8" width="15.140625" style="19" customWidth="1"/>
    <col min="9" max="9" width="13.28515625" style="19" customWidth="1"/>
    <col min="10" max="10" width="20.5703125" style="19" customWidth="1"/>
    <col min="11" max="11" width="21.7109375" style="19" customWidth="1"/>
    <col min="12" max="12" width="13.7109375" style="19" customWidth="1"/>
    <col min="13" max="13" width="13.28515625" style="19" customWidth="1"/>
    <col min="14" max="14" width="17.140625" style="19" customWidth="1"/>
    <col min="15" max="15" width="16.28515625" style="19" customWidth="1"/>
    <col min="16" max="16" width="15" style="35" customWidth="1"/>
    <col min="17" max="17" width="18.140625" style="34" customWidth="1"/>
    <col min="18" max="18" width="18.42578125" style="34" customWidth="1"/>
    <col min="19" max="19" width="18.140625" style="34" customWidth="1"/>
    <col min="20" max="20" width="18" style="34" customWidth="1"/>
    <col min="21" max="21" width="18.42578125" style="34" customWidth="1"/>
    <col min="22" max="22" width="18.140625" style="34" customWidth="1"/>
    <col min="23" max="23" width="18.7109375" style="34" customWidth="1"/>
    <col min="24" max="24" width="22.140625" style="34" customWidth="1"/>
    <col min="25" max="25" width="21.85546875" style="34" customWidth="1"/>
    <col min="26" max="26" width="19" style="34" customWidth="1"/>
    <col min="27" max="27" width="22.85546875" style="34" customWidth="1"/>
    <col min="28" max="28" width="19.5703125" style="34" customWidth="1"/>
    <col min="29" max="16384" width="9.140625" style="34"/>
  </cols>
  <sheetData>
    <row r="1" spans="1:27" ht="40.5" customHeight="1" x14ac:dyDescent="0.25">
      <c r="AA1" s="30" t="s">
        <v>357</v>
      </c>
    </row>
    <row r="2" spans="1:27" ht="51.75" customHeight="1" x14ac:dyDescent="0.25">
      <c r="B2" s="100" t="s">
        <v>0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</row>
    <row r="3" spans="1:27" s="30" customFormat="1" ht="83.25" customHeight="1" x14ac:dyDescent="0.25">
      <c r="A3" s="36" t="s">
        <v>1</v>
      </c>
      <c r="B3" s="99" t="s">
        <v>2</v>
      </c>
      <c r="C3" s="99" t="s">
        <v>3</v>
      </c>
      <c r="D3" s="102" t="s">
        <v>4</v>
      </c>
      <c r="E3" s="102"/>
      <c r="F3" s="102"/>
      <c r="G3" s="102"/>
      <c r="H3" s="102"/>
      <c r="I3" s="102"/>
      <c r="J3" s="102"/>
      <c r="K3" s="103" t="s">
        <v>363</v>
      </c>
      <c r="L3" s="103"/>
      <c r="M3" s="103"/>
      <c r="N3" s="103"/>
      <c r="O3" s="103"/>
      <c r="P3" s="101" t="s">
        <v>5</v>
      </c>
      <c r="Q3" s="101" t="s">
        <v>360</v>
      </c>
      <c r="R3" s="101"/>
      <c r="S3" s="101" t="s">
        <v>361</v>
      </c>
      <c r="T3" s="101"/>
      <c r="U3" s="101" t="s">
        <v>362</v>
      </c>
      <c r="V3" s="101"/>
      <c r="W3" s="101" t="s">
        <v>377</v>
      </c>
      <c r="X3" s="98" t="s">
        <v>385</v>
      </c>
      <c r="Y3" s="98"/>
      <c r="Z3" s="99" t="s">
        <v>6</v>
      </c>
      <c r="AA3" s="99" t="s">
        <v>7</v>
      </c>
    </row>
    <row r="4" spans="1:27" s="30" customFormat="1" ht="135" customHeight="1" x14ac:dyDescent="0.25">
      <c r="A4" s="31"/>
      <c r="B4" s="99"/>
      <c r="C4" s="99"/>
      <c r="D4" s="37" t="s">
        <v>369</v>
      </c>
      <c r="E4" s="37" t="s">
        <v>374</v>
      </c>
      <c r="F4" s="37" t="s">
        <v>375</v>
      </c>
      <c r="G4" s="38" t="s">
        <v>376</v>
      </c>
      <c r="H4" s="37" t="s">
        <v>378</v>
      </c>
      <c r="I4" s="37" t="s">
        <v>379</v>
      </c>
      <c r="J4" s="37" t="s">
        <v>380</v>
      </c>
      <c r="K4" s="38" t="s">
        <v>397</v>
      </c>
      <c r="L4" s="71" t="s">
        <v>381</v>
      </c>
      <c r="M4" s="71" t="s">
        <v>382</v>
      </c>
      <c r="N4" s="71" t="s">
        <v>383</v>
      </c>
      <c r="O4" s="71" t="s">
        <v>384</v>
      </c>
      <c r="P4" s="101"/>
      <c r="Q4" s="39" t="s">
        <v>364</v>
      </c>
      <c r="R4" s="39" t="s">
        <v>365</v>
      </c>
      <c r="S4" s="39" t="s">
        <v>366</v>
      </c>
      <c r="T4" s="39" t="s">
        <v>365</v>
      </c>
      <c r="U4" s="39" t="s">
        <v>367</v>
      </c>
      <c r="V4" s="39" t="s">
        <v>365</v>
      </c>
      <c r="W4" s="101"/>
      <c r="X4" s="72" t="s">
        <v>386</v>
      </c>
      <c r="Y4" s="40" t="s">
        <v>387</v>
      </c>
      <c r="Z4" s="99"/>
      <c r="AA4" s="99"/>
    </row>
    <row r="5" spans="1:27" s="30" customFormat="1" ht="12" customHeight="1" x14ac:dyDescent="0.25">
      <c r="A5" s="41">
        <v>1</v>
      </c>
      <c r="B5" s="41">
        <v>1</v>
      </c>
      <c r="C5" s="42">
        <v>2</v>
      </c>
      <c r="D5" s="42">
        <v>3</v>
      </c>
      <c r="E5" s="42">
        <v>4</v>
      </c>
      <c r="F5" s="42">
        <v>5</v>
      </c>
      <c r="G5" s="42">
        <v>6</v>
      </c>
      <c r="H5" s="42">
        <v>7</v>
      </c>
      <c r="I5" s="42">
        <v>8</v>
      </c>
      <c r="J5" s="42">
        <v>9</v>
      </c>
      <c r="K5" s="43">
        <v>10</v>
      </c>
      <c r="L5" s="43">
        <v>11</v>
      </c>
      <c r="M5" s="44">
        <v>12</v>
      </c>
      <c r="N5" s="44">
        <v>13</v>
      </c>
      <c r="O5" s="45">
        <v>14</v>
      </c>
      <c r="P5" s="41">
        <v>12</v>
      </c>
      <c r="Q5" s="42">
        <v>13</v>
      </c>
      <c r="R5" s="41">
        <v>14</v>
      </c>
      <c r="S5" s="42">
        <v>15</v>
      </c>
      <c r="T5" s="41">
        <v>16</v>
      </c>
      <c r="U5" s="41">
        <v>17</v>
      </c>
      <c r="V5" s="41">
        <v>18</v>
      </c>
      <c r="W5" s="41">
        <v>19</v>
      </c>
      <c r="X5" s="43">
        <v>20</v>
      </c>
      <c r="Y5" s="43">
        <v>21</v>
      </c>
      <c r="Z5" s="43">
        <v>22</v>
      </c>
      <c r="AA5" s="43">
        <v>23</v>
      </c>
    </row>
    <row r="6" spans="1:27" s="50" customFormat="1" x14ac:dyDescent="0.25">
      <c r="A6" s="46">
        <v>1</v>
      </c>
      <c r="B6" s="1">
        <f>B7+B8+B9+B10+B11+B12+B13+B14+B15+B16+B17</f>
        <v>11</v>
      </c>
      <c r="C6" s="1" t="s">
        <v>8</v>
      </c>
      <c r="D6" s="47">
        <f>E6+F6</f>
        <v>0</v>
      </c>
      <c r="E6" s="48">
        <f>E7+E8+E9+E10+E11+E12+E13+E14+E15+E16+E17</f>
        <v>0</v>
      </c>
      <c r="F6" s="48">
        <f>F7+F8+F9+F10+F11+F12+F13+F14+F15+F16+F17</f>
        <v>0</v>
      </c>
      <c r="G6" s="48">
        <f>G7+G8+G9+G10+G11+G12+G13+G14+G15+G16+G17</f>
        <v>0</v>
      </c>
      <c r="H6" s="48"/>
      <c r="I6" s="48"/>
      <c r="J6" s="48"/>
      <c r="K6" s="48">
        <f>K7+K8+K9+K10+K11+K12+K13+K14+K15+K16+K17</f>
        <v>0</v>
      </c>
      <c r="L6" s="48"/>
      <c r="M6" s="48"/>
      <c r="N6" s="48"/>
      <c r="O6" s="48"/>
      <c r="P6" s="49">
        <f>Q6+S6+U6</f>
        <v>0</v>
      </c>
      <c r="Q6" s="48">
        <f>Q7+Q8+Q9+Q10+Q11+Q12+Q13+Q14+Q15+Q16+Q17</f>
        <v>0</v>
      </c>
      <c r="R6" s="48">
        <f>R7+R8+R9+R10+R11+R12+R13+R14+R15+R16+R17</f>
        <v>0</v>
      </c>
      <c r="S6" s="48">
        <f t="shared" ref="S6:U6" si="0">S7+S8+S9+S10+S11+S12+S13+S14+S15+S16+S17</f>
        <v>0</v>
      </c>
      <c r="T6" s="48">
        <f t="shared" si="0"/>
        <v>0</v>
      </c>
      <c r="U6" s="48">
        <f t="shared" si="0"/>
        <v>0</v>
      </c>
      <c r="V6" s="48">
        <f>V7+V8+V9+V10+V11+V12+V13+V14+V15+V16+V17</f>
        <v>0</v>
      </c>
      <c r="W6" s="48"/>
      <c r="X6" s="48"/>
      <c r="Y6" s="48"/>
      <c r="Z6" s="48"/>
      <c r="AA6" s="48"/>
    </row>
    <row r="7" spans="1:27" ht="45" x14ac:dyDescent="0.25">
      <c r="A7" s="31"/>
      <c r="B7" s="31">
        <v>1</v>
      </c>
      <c r="C7" s="2" t="s">
        <v>9</v>
      </c>
      <c r="D7" s="51">
        <f>'Табл 1'!D8</f>
        <v>0</v>
      </c>
      <c r="E7" s="51"/>
      <c r="F7" s="51"/>
      <c r="G7" s="2"/>
      <c r="H7" s="2"/>
      <c r="I7" s="2"/>
      <c r="J7" s="2"/>
      <c r="K7" s="2"/>
      <c r="L7" s="2"/>
      <c r="M7" s="2"/>
      <c r="N7" s="2"/>
      <c r="O7" s="2"/>
      <c r="P7" s="3">
        <f>Q7+S7+U7</f>
        <v>0</v>
      </c>
      <c r="Q7" s="51"/>
      <c r="R7" s="51"/>
      <c r="S7" s="51"/>
      <c r="T7" s="51"/>
      <c r="U7" s="51"/>
      <c r="V7" s="51"/>
      <c r="W7" s="52"/>
      <c r="X7" s="52"/>
      <c r="Y7" s="52"/>
      <c r="Z7" s="52"/>
      <c r="AA7" s="52"/>
    </row>
    <row r="8" spans="1:27" ht="45" x14ac:dyDescent="0.25">
      <c r="A8" s="31"/>
      <c r="B8" s="31">
        <v>1</v>
      </c>
      <c r="C8" s="2" t="s">
        <v>10</v>
      </c>
      <c r="D8" s="51">
        <f>'Табл 1'!D9</f>
        <v>0</v>
      </c>
      <c r="E8" s="51"/>
      <c r="F8" s="51"/>
      <c r="G8" s="2"/>
      <c r="H8" s="2"/>
      <c r="I8" s="2"/>
      <c r="J8" s="2"/>
      <c r="K8" s="2"/>
      <c r="L8" s="2"/>
      <c r="M8" s="2"/>
      <c r="O8" s="2"/>
      <c r="P8" s="3">
        <f t="shared" ref="P8:P71" si="1">Q8+S8+U8</f>
        <v>0</v>
      </c>
      <c r="Q8" s="51"/>
      <c r="R8" s="51"/>
      <c r="S8" s="51"/>
      <c r="T8" s="51"/>
      <c r="U8" s="51"/>
      <c r="V8" s="51"/>
      <c r="W8" s="52"/>
      <c r="X8" s="52"/>
      <c r="Y8" s="52"/>
      <c r="Z8" s="52"/>
      <c r="AA8" s="52"/>
    </row>
    <row r="9" spans="1:27" ht="45" x14ac:dyDescent="0.25">
      <c r="A9" s="31"/>
      <c r="B9" s="31">
        <v>1</v>
      </c>
      <c r="C9" s="2" t="s">
        <v>11</v>
      </c>
      <c r="D9" s="51">
        <f>'Табл 1'!D10</f>
        <v>0</v>
      </c>
      <c r="E9" s="51"/>
      <c r="F9" s="51"/>
      <c r="G9" s="2"/>
      <c r="H9" s="2"/>
      <c r="I9" s="2"/>
      <c r="J9" s="2"/>
      <c r="K9" s="2"/>
      <c r="L9" s="2"/>
      <c r="M9" s="2"/>
      <c r="N9" s="2"/>
      <c r="O9" s="2"/>
      <c r="P9" s="3">
        <f t="shared" si="1"/>
        <v>0</v>
      </c>
      <c r="Q9" s="51"/>
      <c r="R9" s="51"/>
      <c r="S9" s="51"/>
      <c r="T9" s="51"/>
      <c r="U9" s="51"/>
      <c r="V9" s="51"/>
      <c r="W9" s="52"/>
      <c r="X9" s="52"/>
      <c r="Y9" s="52"/>
      <c r="Z9" s="52"/>
      <c r="AA9" s="52"/>
    </row>
    <row r="10" spans="1:27" ht="45" x14ac:dyDescent="0.25">
      <c r="A10" s="31"/>
      <c r="B10" s="31">
        <v>1</v>
      </c>
      <c r="C10" s="2" t="s">
        <v>12</v>
      </c>
      <c r="D10" s="51">
        <f>'Табл 1'!D11</f>
        <v>0</v>
      </c>
      <c r="E10" s="51"/>
      <c r="F10" s="51"/>
      <c r="G10" s="2"/>
      <c r="I10" s="2"/>
      <c r="J10" s="2"/>
      <c r="K10" s="2"/>
      <c r="L10" s="2"/>
      <c r="M10" s="2"/>
      <c r="N10" s="2"/>
      <c r="O10" s="2"/>
      <c r="P10" s="3">
        <f t="shared" si="1"/>
        <v>0</v>
      </c>
      <c r="Q10" s="51"/>
      <c r="R10" s="51"/>
      <c r="S10" s="51"/>
      <c r="T10" s="51"/>
      <c r="U10" s="51"/>
      <c r="V10" s="51"/>
      <c r="W10" s="52"/>
      <c r="X10" s="52"/>
      <c r="Y10" s="52"/>
      <c r="Z10" s="52"/>
      <c r="AA10" s="52"/>
    </row>
    <row r="11" spans="1:27" ht="45" x14ac:dyDescent="0.25">
      <c r="A11" s="31"/>
      <c r="B11" s="31">
        <v>1</v>
      </c>
      <c r="C11" s="2" t="s">
        <v>13</v>
      </c>
      <c r="D11" s="51">
        <f>'Табл 1'!D12</f>
        <v>0</v>
      </c>
      <c r="E11" s="51"/>
      <c r="F11" s="51"/>
      <c r="G11" s="2"/>
      <c r="H11" s="2"/>
      <c r="I11" s="2"/>
      <c r="J11" s="2"/>
      <c r="K11" s="2"/>
      <c r="L11" s="2"/>
      <c r="M11" s="2"/>
      <c r="N11" s="2"/>
      <c r="O11" s="2"/>
      <c r="P11" s="3">
        <f t="shared" si="1"/>
        <v>0</v>
      </c>
      <c r="Q11" s="51"/>
      <c r="R11" s="51"/>
      <c r="S11" s="51"/>
      <c r="T11" s="51"/>
      <c r="U11" s="51"/>
      <c r="V11" s="51"/>
      <c r="W11" s="52"/>
      <c r="X11" s="52"/>
      <c r="Y11" s="52"/>
      <c r="Z11" s="52"/>
      <c r="AA11" s="52"/>
    </row>
    <row r="12" spans="1:27" ht="60" x14ac:dyDescent="0.25">
      <c r="A12" s="31"/>
      <c r="B12" s="31">
        <v>1</v>
      </c>
      <c r="C12" s="2" t="s">
        <v>14</v>
      </c>
      <c r="D12" s="51">
        <f>'Табл 1'!D13</f>
        <v>0</v>
      </c>
      <c r="E12" s="51"/>
      <c r="F12" s="51"/>
      <c r="G12" s="2"/>
      <c r="H12" s="2"/>
      <c r="I12" s="2"/>
      <c r="J12" s="2"/>
      <c r="K12" s="2"/>
      <c r="L12" s="2"/>
      <c r="M12" s="2"/>
      <c r="N12" s="2"/>
      <c r="O12" s="2"/>
      <c r="P12" s="3">
        <f t="shared" si="1"/>
        <v>0</v>
      </c>
      <c r="Q12" s="51"/>
      <c r="R12" s="51"/>
      <c r="S12" s="51"/>
      <c r="T12" s="51"/>
      <c r="U12" s="51"/>
      <c r="V12" s="51"/>
      <c r="W12" s="52"/>
      <c r="X12" s="52"/>
      <c r="Y12" s="52"/>
      <c r="Z12" s="52"/>
      <c r="AA12" s="52"/>
    </row>
    <row r="13" spans="1:27" ht="45" x14ac:dyDescent="0.25">
      <c r="A13" s="31"/>
      <c r="B13" s="31">
        <v>1</v>
      </c>
      <c r="C13" s="2" t="s">
        <v>15</v>
      </c>
      <c r="D13" s="51">
        <f>'Табл 1'!D14</f>
        <v>0</v>
      </c>
      <c r="E13" s="51"/>
      <c r="F13" s="51"/>
      <c r="G13" s="2"/>
      <c r="H13" s="2"/>
      <c r="I13" s="2"/>
      <c r="J13" s="2"/>
      <c r="K13" s="2"/>
      <c r="L13" s="2"/>
      <c r="M13" s="2"/>
      <c r="N13" s="2"/>
      <c r="O13" s="2"/>
      <c r="P13" s="3">
        <f t="shared" si="1"/>
        <v>0</v>
      </c>
      <c r="Q13" s="51"/>
      <c r="R13" s="51"/>
      <c r="S13" s="51"/>
      <c r="T13" s="51"/>
      <c r="U13" s="51"/>
      <c r="V13" s="51"/>
      <c r="W13" s="52"/>
      <c r="X13" s="52"/>
      <c r="Y13" s="52"/>
      <c r="Z13" s="52"/>
      <c r="AA13" s="52"/>
    </row>
    <row r="14" spans="1:27" ht="45" x14ac:dyDescent="0.25">
      <c r="A14" s="31"/>
      <c r="B14" s="31">
        <v>1</v>
      </c>
      <c r="C14" s="2" t="s">
        <v>16</v>
      </c>
      <c r="D14" s="51">
        <f>'Табл 1'!D15</f>
        <v>0</v>
      </c>
      <c r="E14" s="51"/>
      <c r="F14" s="51"/>
      <c r="G14" s="2"/>
      <c r="H14" s="2"/>
      <c r="I14" s="2"/>
      <c r="J14" s="2"/>
      <c r="K14" s="2"/>
      <c r="L14" s="2"/>
      <c r="M14" s="2"/>
      <c r="N14" s="2"/>
      <c r="O14" s="2"/>
      <c r="P14" s="3">
        <f t="shared" si="1"/>
        <v>0</v>
      </c>
      <c r="Q14" s="51"/>
      <c r="R14" s="51"/>
      <c r="S14" s="51"/>
      <c r="T14" s="51"/>
      <c r="U14" s="51"/>
      <c r="V14" s="51"/>
      <c r="W14" s="52"/>
      <c r="X14" s="52"/>
      <c r="Y14" s="52"/>
      <c r="Z14" s="52"/>
      <c r="AA14" s="52"/>
    </row>
    <row r="15" spans="1:27" ht="45" x14ac:dyDescent="0.25">
      <c r="A15" s="31"/>
      <c r="B15" s="31">
        <v>1</v>
      </c>
      <c r="C15" s="2" t="s">
        <v>17</v>
      </c>
      <c r="D15" s="51">
        <f>'Табл 1'!D16</f>
        <v>0</v>
      </c>
      <c r="E15" s="51"/>
      <c r="F15" s="51"/>
      <c r="G15" s="2"/>
      <c r="H15" s="2"/>
      <c r="I15" s="2"/>
      <c r="J15" s="2"/>
      <c r="K15" s="2"/>
      <c r="L15" s="2"/>
      <c r="M15" s="2"/>
      <c r="N15" s="2"/>
      <c r="O15" s="2"/>
      <c r="P15" s="3">
        <f t="shared" si="1"/>
        <v>0</v>
      </c>
      <c r="Q15" s="51"/>
      <c r="R15" s="51"/>
      <c r="S15" s="51"/>
      <c r="T15" s="51"/>
      <c r="U15" s="51"/>
      <c r="V15" s="51"/>
      <c r="W15" s="52"/>
      <c r="X15" s="52"/>
      <c r="Y15" s="52"/>
      <c r="Z15" s="52"/>
      <c r="AA15" s="52"/>
    </row>
    <row r="16" spans="1:27" ht="60" x14ac:dyDescent="0.25">
      <c r="A16" s="31"/>
      <c r="B16" s="31">
        <v>1</v>
      </c>
      <c r="C16" s="2" t="s">
        <v>18</v>
      </c>
      <c r="D16" s="51">
        <f>'Табл 1'!D17</f>
        <v>0</v>
      </c>
      <c r="E16" s="51"/>
      <c r="F16" s="51"/>
      <c r="G16" s="2"/>
      <c r="H16" s="2"/>
      <c r="I16" s="2"/>
      <c r="J16" s="2"/>
      <c r="K16" s="2"/>
      <c r="L16" s="2"/>
      <c r="M16" s="2"/>
      <c r="N16" s="2"/>
      <c r="O16" s="2"/>
      <c r="P16" s="3">
        <f t="shared" si="1"/>
        <v>0</v>
      </c>
      <c r="Q16" s="51"/>
      <c r="R16" s="51"/>
      <c r="S16" s="51"/>
      <c r="T16" s="51"/>
      <c r="U16" s="51"/>
      <c r="V16" s="51"/>
      <c r="W16" s="52"/>
      <c r="X16" s="52"/>
      <c r="Y16" s="52"/>
      <c r="Z16" s="52"/>
      <c r="AA16" s="52"/>
    </row>
    <row r="17" spans="1:27" ht="45" x14ac:dyDescent="0.25">
      <c r="A17" s="31"/>
      <c r="B17" s="31">
        <v>1</v>
      </c>
      <c r="C17" s="2" t="s">
        <v>19</v>
      </c>
      <c r="D17" s="51">
        <f>'Табл 1'!D18</f>
        <v>0</v>
      </c>
      <c r="E17" s="51"/>
      <c r="F17" s="51"/>
      <c r="G17" s="2"/>
      <c r="H17" s="2"/>
      <c r="I17" s="2"/>
      <c r="J17" s="2"/>
      <c r="K17" s="2"/>
      <c r="L17" s="2"/>
      <c r="M17" s="2"/>
      <c r="N17" s="2"/>
      <c r="O17" s="2"/>
      <c r="P17" s="3">
        <f t="shared" si="1"/>
        <v>0</v>
      </c>
      <c r="Q17" s="51"/>
      <c r="R17" s="51"/>
      <c r="S17" s="51"/>
      <c r="T17" s="51"/>
      <c r="U17" s="51"/>
      <c r="V17" s="51"/>
      <c r="W17" s="52"/>
      <c r="X17" s="52"/>
      <c r="Y17" s="52"/>
      <c r="Z17" s="52"/>
      <c r="AA17" s="52"/>
    </row>
    <row r="18" spans="1:27" ht="18.75" customHeight="1" x14ac:dyDescent="0.25">
      <c r="A18" s="46">
        <v>2</v>
      </c>
      <c r="B18" s="10">
        <f>B19+B20+B21+B22+B23+B24+B25+B26+B27+B28+B29+B30</f>
        <v>12</v>
      </c>
      <c r="C18" s="4" t="s">
        <v>20</v>
      </c>
      <c r="D18" s="47">
        <f>E18+F18</f>
        <v>0</v>
      </c>
      <c r="E18" s="48">
        <f>E19+E20+E21+E22+E23+E24+E25+E26+E27+E28+E29+E30</f>
        <v>0</v>
      </c>
      <c r="F18" s="48">
        <f>F19+F20+F21+F22+F23+F24+F25+F26+F27+F28+F29+F30</f>
        <v>0</v>
      </c>
      <c r="G18" s="48">
        <f>G19+G20+G21+G22+G23+G24+G25+G26+G27+G28+G29+G30</f>
        <v>0</v>
      </c>
      <c r="H18" s="4"/>
      <c r="I18" s="4"/>
      <c r="J18" s="4"/>
      <c r="K18" s="4"/>
      <c r="L18" s="4"/>
      <c r="M18" s="4"/>
      <c r="N18" s="4"/>
      <c r="O18" s="4"/>
      <c r="P18" s="73">
        <f>Q18+S18+U18</f>
        <v>0</v>
      </c>
      <c r="Q18" s="48">
        <f>Q19+Q20+Q21+Q22+Q23+Q24+Q25+Q26+Q27+Q28+Q29+Q30</f>
        <v>0</v>
      </c>
      <c r="R18" s="48">
        <f t="shared" ref="R18:V18" si="2">R19+R20+R21+R22+R23+R24+R25+R26+R27+R28+R29+R30</f>
        <v>0</v>
      </c>
      <c r="S18" s="48">
        <f t="shared" si="2"/>
        <v>0</v>
      </c>
      <c r="T18" s="48">
        <f t="shared" si="2"/>
        <v>0</v>
      </c>
      <c r="U18" s="48">
        <f t="shared" si="2"/>
        <v>0</v>
      </c>
      <c r="V18" s="48">
        <f t="shared" si="2"/>
        <v>0</v>
      </c>
      <c r="W18" s="53"/>
      <c r="X18" s="53"/>
      <c r="Y18" s="53"/>
      <c r="Z18" s="53"/>
      <c r="AA18" s="53"/>
    </row>
    <row r="19" spans="1:27" ht="30" x14ac:dyDescent="0.25">
      <c r="A19" s="31"/>
      <c r="B19" s="31">
        <v>1</v>
      </c>
      <c r="C19" s="5" t="s">
        <v>21</v>
      </c>
      <c r="D19" s="51">
        <f>'Табл 1'!D20</f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3">
        <f t="shared" si="1"/>
        <v>0</v>
      </c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</row>
    <row r="20" spans="1:27" ht="30" x14ac:dyDescent="0.25">
      <c r="A20" s="31"/>
      <c r="B20" s="31">
        <v>1</v>
      </c>
      <c r="C20" s="6" t="s">
        <v>22</v>
      </c>
      <c r="D20" s="51">
        <f>'Табл 1'!D21</f>
        <v>0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3">
        <f t="shared" si="1"/>
        <v>0</v>
      </c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</row>
    <row r="21" spans="1:27" ht="30" x14ac:dyDescent="0.25">
      <c r="A21" s="31"/>
      <c r="B21" s="31">
        <v>1</v>
      </c>
      <c r="C21" s="6" t="s">
        <v>23</v>
      </c>
      <c r="D21" s="51">
        <f>'Табл 1'!D22</f>
        <v>0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3">
        <f t="shared" si="1"/>
        <v>0</v>
      </c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</row>
    <row r="22" spans="1:27" ht="60" x14ac:dyDescent="0.25">
      <c r="A22" s="31"/>
      <c r="B22" s="31">
        <v>1</v>
      </c>
      <c r="C22" s="6" t="s">
        <v>24</v>
      </c>
      <c r="D22" s="51">
        <f>'Табл 1'!D23</f>
        <v>0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3">
        <f t="shared" si="1"/>
        <v>0</v>
      </c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</row>
    <row r="23" spans="1:27" ht="30" x14ac:dyDescent="0.25">
      <c r="A23" s="31"/>
      <c r="B23" s="31">
        <v>1</v>
      </c>
      <c r="C23" s="6" t="s">
        <v>25</v>
      </c>
      <c r="D23" s="51">
        <f>'Табл 1'!D24</f>
        <v>0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3">
        <f t="shared" si="1"/>
        <v>0</v>
      </c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</row>
    <row r="24" spans="1:27" ht="30" x14ac:dyDescent="0.25">
      <c r="A24" s="31"/>
      <c r="B24" s="31">
        <v>1</v>
      </c>
      <c r="C24" s="6" t="s">
        <v>26</v>
      </c>
      <c r="D24" s="51">
        <f>'Табл 1'!D25</f>
        <v>0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3">
        <f t="shared" si="1"/>
        <v>0</v>
      </c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</row>
    <row r="25" spans="1:27" ht="30" x14ac:dyDescent="0.25">
      <c r="A25" s="31"/>
      <c r="B25" s="31">
        <v>1</v>
      </c>
      <c r="C25" s="6" t="s">
        <v>27</v>
      </c>
      <c r="D25" s="51">
        <f>'Табл 1'!D26</f>
        <v>0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3">
        <f t="shared" si="1"/>
        <v>0</v>
      </c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</row>
    <row r="26" spans="1:27" ht="45" x14ac:dyDescent="0.25">
      <c r="A26" s="31"/>
      <c r="B26" s="31">
        <v>1</v>
      </c>
      <c r="C26" s="6" t="s">
        <v>28</v>
      </c>
      <c r="D26" s="51">
        <f>'Табл 1'!D27</f>
        <v>0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3">
        <f t="shared" si="1"/>
        <v>0</v>
      </c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</row>
    <row r="27" spans="1:27" ht="45" x14ac:dyDescent="0.25">
      <c r="A27" s="31"/>
      <c r="B27" s="31">
        <v>1</v>
      </c>
      <c r="C27" s="6" t="s">
        <v>29</v>
      </c>
      <c r="D27" s="51">
        <f>'Табл 1'!D28</f>
        <v>0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3">
        <f t="shared" si="1"/>
        <v>0</v>
      </c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</row>
    <row r="28" spans="1:27" ht="60" x14ac:dyDescent="0.25">
      <c r="A28" s="31"/>
      <c r="B28" s="31">
        <v>1</v>
      </c>
      <c r="C28" s="6" t="s">
        <v>30</v>
      </c>
      <c r="D28" s="51">
        <f>'Табл 1'!D29</f>
        <v>0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3">
        <f t="shared" si="1"/>
        <v>0</v>
      </c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</row>
    <row r="29" spans="1:27" ht="30" x14ac:dyDescent="0.25">
      <c r="A29" s="31"/>
      <c r="B29" s="31">
        <v>1</v>
      </c>
      <c r="C29" s="6" t="s">
        <v>31</v>
      </c>
      <c r="D29" s="51">
        <f>'Табл 1'!D30</f>
        <v>0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3">
        <f t="shared" si="1"/>
        <v>0</v>
      </c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</row>
    <row r="30" spans="1:27" ht="45.75" customHeight="1" x14ac:dyDescent="0.25">
      <c r="A30" s="31"/>
      <c r="B30" s="31">
        <v>1</v>
      </c>
      <c r="C30" s="5" t="s">
        <v>32</v>
      </c>
      <c r="D30" s="51">
        <f>'Табл 1'!D31</f>
        <v>0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3">
        <f t="shared" si="1"/>
        <v>0</v>
      </c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</row>
    <row r="31" spans="1:27" x14ac:dyDescent="0.25">
      <c r="A31" s="46">
        <v>3</v>
      </c>
      <c r="B31" s="10">
        <f>B32+B33+B34+B35+B36+B37+B38+B39+B40+B41+B42+B43+B44+B45+B46</f>
        <v>15</v>
      </c>
      <c r="C31" s="4" t="s">
        <v>33</v>
      </c>
      <c r="D31" s="47">
        <f>E31+F31</f>
        <v>0</v>
      </c>
      <c r="E31" s="80">
        <f>E32+E33+E34+E35+E36+E37+E38+E39+E40+E41+E42+E43+E44+E45+E46</f>
        <v>0</v>
      </c>
      <c r="F31" s="80">
        <f t="shared" ref="F31" si="3">F32+F33+F34+F35+F36+F37+F38+F39+F40+F41+F42+F43+F44+F45+F46</f>
        <v>0</v>
      </c>
      <c r="G31" s="80">
        <f>G32+G33+G34+G35+G36+G37+G38+G39+G40+G41+G42+G43+G44+G45+G46</f>
        <v>0</v>
      </c>
      <c r="H31" s="4"/>
      <c r="I31" s="4"/>
      <c r="J31" s="4"/>
      <c r="K31" s="4"/>
      <c r="L31" s="4"/>
      <c r="M31" s="4"/>
      <c r="N31" s="4"/>
      <c r="O31" s="4"/>
      <c r="P31" s="73">
        <f t="shared" si="1"/>
        <v>0</v>
      </c>
      <c r="Q31" s="48">
        <f>Q32+Q33+Q34+Q35+Q36+Q37+Q38+Q39+Q40+Q41+Q42+Q43+Q44+Q45+Q46</f>
        <v>0</v>
      </c>
      <c r="R31" s="48">
        <f t="shared" ref="R31:V31" si="4">R32+R33+R34+R35+R36+R37+R38+R39+R40+R41+R42+R43+R44+R45+R46</f>
        <v>0</v>
      </c>
      <c r="S31" s="48">
        <f t="shared" si="4"/>
        <v>0</v>
      </c>
      <c r="T31" s="48">
        <f t="shared" si="4"/>
        <v>0</v>
      </c>
      <c r="U31" s="48">
        <f t="shared" si="4"/>
        <v>0</v>
      </c>
      <c r="V31" s="48">
        <f t="shared" si="4"/>
        <v>0</v>
      </c>
      <c r="W31" s="53"/>
      <c r="X31" s="53"/>
      <c r="Y31" s="53"/>
      <c r="Z31" s="53"/>
      <c r="AA31" s="53"/>
    </row>
    <row r="32" spans="1:27" x14ac:dyDescent="0.25">
      <c r="A32" s="31"/>
      <c r="B32" s="31">
        <v>1</v>
      </c>
      <c r="C32" s="7" t="s">
        <v>34</v>
      </c>
      <c r="D32" s="51">
        <f>'Табл 1'!D33</f>
        <v>0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3">
        <f t="shared" si="1"/>
        <v>0</v>
      </c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</row>
    <row r="33" spans="1:27" x14ac:dyDescent="0.25">
      <c r="A33" s="31"/>
      <c r="B33" s="31">
        <v>1</v>
      </c>
      <c r="C33" s="7" t="s">
        <v>35</v>
      </c>
      <c r="D33" s="51">
        <f>'Табл 1'!D34</f>
        <v>0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3">
        <f t="shared" si="1"/>
        <v>0</v>
      </c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</row>
    <row r="34" spans="1:27" x14ac:dyDescent="0.25">
      <c r="A34" s="31"/>
      <c r="B34" s="31">
        <v>1</v>
      </c>
      <c r="C34" s="7" t="s">
        <v>36</v>
      </c>
      <c r="D34" s="51">
        <f>'Табл 1'!D35</f>
        <v>0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3">
        <f t="shared" si="1"/>
        <v>0</v>
      </c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</row>
    <row r="35" spans="1:27" x14ac:dyDescent="0.25">
      <c r="A35" s="31"/>
      <c r="B35" s="31">
        <v>1</v>
      </c>
      <c r="C35" s="7" t="s">
        <v>37</v>
      </c>
      <c r="D35" s="51">
        <f>'Табл 1'!D36</f>
        <v>0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3">
        <f t="shared" si="1"/>
        <v>0</v>
      </c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</row>
    <row r="36" spans="1:27" x14ac:dyDescent="0.25">
      <c r="A36" s="31"/>
      <c r="B36" s="31">
        <v>1</v>
      </c>
      <c r="C36" s="7" t="s">
        <v>38</v>
      </c>
      <c r="D36" s="51">
        <f>'Табл 1'!D37</f>
        <v>0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3">
        <f t="shared" si="1"/>
        <v>0</v>
      </c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</row>
    <row r="37" spans="1:27" x14ac:dyDescent="0.25">
      <c r="A37" s="31"/>
      <c r="B37" s="31">
        <v>1</v>
      </c>
      <c r="C37" s="7" t="s">
        <v>39</v>
      </c>
      <c r="D37" s="51">
        <f>'Табл 1'!D38</f>
        <v>0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3">
        <f t="shared" si="1"/>
        <v>0</v>
      </c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</row>
    <row r="38" spans="1:27" x14ac:dyDescent="0.25">
      <c r="A38" s="31"/>
      <c r="B38" s="31">
        <v>1</v>
      </c>
      <c r="C38" s="7" t="s">
        <v>40</v>
      </c>
      <c r="D38" s="51">
        <f>'Табл 1'!D39</f>
        <v>0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3">
        <f t="shared" si="1"/>
        <v>0</v>
      </c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</row>
    <row r="39" spans="1:27" x14ac:dyDescent="0.25">
      <c r="A39" s="31"/>
      <c r="B39" s="31">
        <v>1</v>
      </c>
      <c r="C39" s="7" t="s">
        <v>41</v>
      </c>
      <c r="D39" s="51">
        <f>'Табл 1'!D40</f>
        <v>0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3">
        <f t="shared" si="1"/>
        <v>0</v>
      </c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</row>
    <row r="40" spans="1:27" x14ac:dyDescent="0.25">
      <c r="A40" s="31"/>
      <c r="B40" s="31">
        <v>1</v>
      </c>
      <c r="C40" s="7" t="s">
        <v>42</v>
      </c>
      <c r="D40" s="51">
        <f>'Табл 1'!D41</f>
        <v>0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3">
        <f t="shared" si="1"/>
        <v>0</v>
      </c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</row>
    <row r="41" spans="1:27" x14ac:dyDescent="0.25">
      <c r="A41" s="31"/>
      <c r="B41" s="31">
        <v>1</v>
      </c>
      <c r="C41" s="7" t="s">
        <v>43</v>
      </c>
      <c r="D41" s="51">
        <f>'Табл 1'!D42</f>
        <v>0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3">
        <f t="shared" si="1"/>
        <v>0</v>
      </c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</row>
    <row r="42" spans="1:27" x14ac:dyDescent="0.25">
      <c r="A42" s="31"/>
      <c r="B42" s="31">
        <v>1</v>
      </c>
      <c r="C42" s="7" t="s">
        <v>44</v>
      </c>
      <c r="D42" s="51">
        <f>'Табл 1'!D43</f>
        <v>0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3">
        <f t="shared" si="1"/>
        <v>0</v>
      </c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</row>
    <row r="43" spans="1:27" x14ac:dyDescent="0.25">
      <c r="A43" s="31"/>
      <c r="B43" s="31">
        <v>1</v>
      </c>
      <c r="C43" s="7" t="s">
        <v>45</v>
      </c>
      <c r="D43" s="51">
        <f>'Табл 1'!D44</f>
        <v>0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3">
        <f t="shared" si="1"/>
        <v>0</v>
      </c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</row>
    <row r="44" spans="1:27" x14ac:dyDescent="0.25">
      <c r="A44" s="31"/>
      <c r="B44" s="31">
        <v>1</v>
      </c>
      <c r="C44" s="7" t="s">
        <v>46</v>
      </c>
      <c r="D44" s="51">
        <f>'Табл 1'!D45</f>
        <v>0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3">
        <f t="shared" si="1"/>
        <v>0</v>
      </c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</row>
    <row r="45" spans="1:27" x14ac:dyDescent="0.25">
      <c r="A45" s="31"/>
      <c r="B45" s="31">
        <v>1</v>
      </c>
      <c r="C45" s="7" t="s">
        <v>47</v>
      </c>
      <c r="D45" s="51">
        <f>'Табл 1'!D46</f>
        <v>0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3">
        <f t="shared" si="1"/>
        <v>0</v>
      </c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</row>
    <row r="46" spans="1:27" x14ac:dyDescent="0.25">
      <c r="A46" s="31"/>
      <c r="B46" s="31">
        <v>1</v>
      </c>
      <c r="C46" s="7" t="s">
        <v>48</v>
      </c>
      <c r="D46" s="51">
        <f>'Табл 1'!D47</f>
        <v>0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3">
        <f t="shared" si="1"/>
        <v>0</v>
      </c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</row>
    <row r="47" spans="1:27" x14ac:dyDescent="0.25">
      <c r="A47" s="46">
        <v>4</v>
      </c>
      <c r="B47" s="10">
        <f>B48+B49+B50+B51+B52+B53+B54</f>
        <v>7</v>
      </c>
      <c r="C47" s="4" t="s">
        <v>49</v>
      </c>
      <c r="D47" s="47">
        <f>E47+F47</f>
        <v>0</v>
      </c>
      <c r="E47" s="80">
        <f>E48+E49+E50+E51+E52+E53+E54</f>
        <v>0</v>
      </c>
      <c r="F47" s="80">
        <f t="shared" ref="F47" si="5">F48+F49+F50+F51+F52+F53+F54</f>
        <v>0</v>
      </c>
      <c r="G47" s="80">
        <f>G48+G49+G50+G51+G52+G53+G54</f>
        <v>0</v>
      </c>
      <c r="H47" s="4"/>
      <c r="I47" s="4"/>
      <c r="J47" s="4"/>
      <c r="K47" s="4"/>
      <c r="L47" s="4"/>
      <c r="M47" s="4"/>
      <c r="N47" s="4"/>
      <c r="O47" s="4"/>
      <c r="P47" s="73">
        <f t="shared" si="1"/>
        <v>0</v>
      </c>
      <c r="Q47" s="48">
        <f>Q48+Q49+Q50+Q51+Q52+Q53+Q54</f>
        <v>0</v>
      </c>
      <c r="R47" s="48">
        <f t="shared" ref="R47:V47" si="6">R48+R49+R50+R51+R52+R53+R54</f>
        <v>0</v>
      </c>
      <c r="S47" s="48">
        <f t="shared" si="6"/>
        <v>0</v>
      </c>
      <c r="T47" s="48">
        <f t="shared" si="6"/>
        <v>0</v>
      </c>
      <c r="U47" s="48">
        <f t="shared" si="6"/>
        <v>0</v>
      </c>
      <c r="V47" s="48">
        <f t="shared" si="6"/>
        <v>0</v>
      </c>
      <c r="W47" s="53"/>
      <c r="X47" s="53"/>
      <c r="Y47" s="53"/>
      <c r="Z47" s="53"/>
      <c r="AA47" s="53"/>
    </row>
    <row r="48" spans="1:27" s="56" customFormat="1" ht="43.5" customHeight="1" x14ac:dyDescent="0.25">
      <c r="A48" s="54"/>
      <c r="B48" s="54">
        <v>1</v>
      </c>
      <c r="C48" s="2" t="s">
        <v>50</v>
      </c>
      <c r="D48" s="51">
        <f>'Табл 1'!D49</f>
        <v>0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3">
        <f t="shared" si="1"/>
        <v>0</v>
      </c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</row>
    <row r="49" spans="1:27" s="56" customFormat="1" ht="42.75" customHeight="1" x14ac:dyDescent="0.25">
      <c r="A49" s="54"/>
      <c r="B49" s="54">
        <v>1</v>
      </c>
      <c r="C49" s="2" t="s">
        <v>51</v>
      </c>
      <c r="D49" s="51">
        <f>'Табл 1'!D50</f>
        <v>0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3">
        <f t="shared" si="1"/>
        <v>0</v>
      </c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</row>
    <row r="50" spans="1:27" s="56" customFormat="1" ht="43.5" customHeight="1" x14ac:dyDescent="0.25">
      <c r="A50" s="54"/>
      <c r="B50" s="54">
        <v>1</v>
      </c>
      <c r="C50" s="2" t="s">
        <v>52</v>
      </c>
      <c r="D50" s="51">
        <f>'Табл 1'!D51</f>
        <v>0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3">
        <f t="shared" si="1"/>
        <v>0</v>
      </c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</row>
    <row r="51" spans="1:27" s="56" customFormat="1" ht="44.25" customHeight="1" x14ac:dyDescent="0.25">
      <c r="A51" s="54"/>
      <c r="B51" s="54">
        <v>1</v>
      </c>
      <c r="C51" s="2" t="s">
        <v>53</v>
      </c>
      <c r="D51" s="51">
        <f>'Табл 1'!D52</f>
        <v>0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3">
        <f t="shared" si="1"/>
        <v>0</v>
      </c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</row>
    <row r="52" spans="1:27" s="56" customFormat="1" ht="44.25" customHeight="1" x14ac:dyDescent="0.25">
      <c r="A52" s="54"/>
      <c r="B52" s="54">
        <v>1</v>
      </c>
      <c r="C52" s="2" t="s">
        <v>54</v>
      </c>
      <c r="D52" s="51">
        <f>'Табл 1'!D53</f>
        <v>0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3">
        <f t="shared" si="1"/>
        <v>0</v>
      </c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</row>
    <row r="53" spans="1:27" s="56" customFormat="1" ht="59.25" customHeight="1" x14ac:dyDescent="0.25">
      <c r="A53" s="54"/>
      <c r="B53" s="54">
        <v>1</v>
      </c>
      <c r="C53" s="2" t="s">
        <v>55</v>
      </c>
      <c r="D53" s="51">
        <f>'Табл 1'!D54</f>
        <v>0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3">
        <f t="shared" si="1"/>
        <v>0</v>
      </c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</row>
    <row r="54" spans="1:27" s="56" customFormat="1" ht="43.5" customHeight="1" x14ac:dyDescent="0.25">
      <c r="A54" s="54"/>
      <c r="B54" s="54">
        <v>1</v>
      </c>
      <c r="C54" s="2" t="s">
        <v>56</v>
      </c>
      <c r="D54" s="51">
        <f>'Табл 1'!D55</f>
        <v>0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3">
        <f t="shared" si="1"/>
        <v>0</v>
      </c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</row>
    <row r="55" spans="1:27" x14ac:dyDescent="0.25">
      <c r="A55" s="46">
        <v>5</v>
      </c>
      <c r="B55" s="10">
        <f>B56+B57+B58+B59+B60+B61+B62</f>
        <v>7</v>
      </c>
      <c r="C55" s="4" t="s">
        <v>57</v>
      </c>
      <c r="D55" s="47">
        <f>E55+F55</f>
        <v>0</v>
      </c>
      <c r="E55" s="80">
        <f>E56+E57+E58+E59+E60+E61+E62</f>
        <v>0</v>
      </c>
      <c r="F55" s="80">
        <f t="shared" ref="F55" si="7">F56+F57+F58+F59+F60+F61+F62</f>
        <v>0</v>
      </c>
      <c r="G55" s="80">
        <f>G56+G57+G58+G59+G60+G61+G62</f>
        <v>0</v>
      </c>
      <c r="H55" s="4"/>
      <c r="I55" s="4"/>
      <c r="J55" s="4"/>
      <c r="K55" s="4"/>
      <c r="L55" s="4"/>
      <c r="M55" s="4"/>
      <c r="N55" s="4"/>
      <c r="O55" s="4"/>
      <c r="P55" s="73">
        <f t="shared" si="1"/>
        <v>0</v>
      </c>
      <c r="Q55" s="48">
        <f>Q56+Q57+Q58+Q59+Q60+Q61+Q62</f>
        <v>0</v>
      </c>
      <c r="R55" s="48">
        <f t="shared" ref="R55:V55" si="8">R56+R57+R58+R59+R60+R61+R62</f>
        <v>0</v>
      </c>
      <c r="S55" s="48">
        <f t="shared" si="8"/>
        <v>0</v>
      </c>
      <c r="T55" s="48">
        <f t="shared" si="8"/>
        <v>0</v>
      </c>
      <c r="U55" s="48">
        <f t="shared" si="8"/>
        <v>0</v>
      </c>
      <c r="V55" s="48">
        <f t="shared" si="8"/>
        <v>0</v>
      </c>
      <c r="W55" s="53"/>
      <c r="X55" s="53"/>
      <c r="Y55" s="53"/>
      <c r="Z55" s="53"/>
      <c r="AA55" s="53"/>
    </row>
    <row r="56" spans="1:27" ht="30" x14ac:dyDescent="0.25">
      <c r="A56" s="31"/>
      <c r="B56" s="31">
        <v>1</v>
      </c>
      <c r="C56" s="2" t="s">
        <v>58</v>
      </c>
      <c r="D56" s="51">
        <f>'Табл 1'!D57</f>
        <v>0</v>
      </c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3">
        <f t="shared" si="1"/>
        <v>0</v>
      </c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</row>
    <row r="57" spans="1:27" ht="30" x14ac:dyDescent="0.25">
      <c r="A57" s="31"/>
      <c r="B57" s="31">
        <v>1</v>
      </c>
      <c r="C57" s="2" t="s">
        <v>59</v>
      </c>
      <c r="D57" s="51">
        <f>'Табл 1'!D58</f>
        <v>0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3">
        <f t="shared" si="1"/>
        <v>0</v>
      </c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</row>
    <row r="58" spans="1:27" ht="45" x14ac:dyDescent="0.25">
      <c r="A58" s="31"/>
      <c r="B58" s="31">
        <v>1</v>
      </c>
      <c r="C58" s="2" t="s">
        <v>60</v>
      </c>
      <c r="D58" s="51">
        <f>'Табл 1'!D59</f>
        <v>0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3">
        <f t="shared" si="1"/>
        <v>0</v>
      </c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</row>
    <row r="59" spans="1:27" ht="30" x14ac:dyDescent="0.25">
      <c r="A59" s="31"/>
      <c r="B59" s="31">
        <v>1</v>
      </c>
      <c r="C59" s="2" t="s">
        <v>61</v>
      </c>
      <c r="D59" s="51">
        <f>'Табл 1'!D60</f>
        <v>0</v>
      </c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3">
        <f t="shared" si="1"/>
        <v>0</v>
      </c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</row>
    <row r="60" spans="1:27" ht="24" customHeight="1" x14ac:dyDescent="0.25">
      <c r="A60" s="31"/>
      <c r="B60" s="31">
        <v>1</v>
      </c>
      <c r="C60" s="2" t="s">
        <v>62</v>
      </c>
      <c r="D60" s="51">
        <f>'Табл 1'!D61</f>
        <v>0</v>
      </c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3">
        <f t="shared" si="1"/>
        <v>0</v>
      </c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</row>
    <row r="61" spans="1:27" ht="30.75" customHeight="1" x14ac:dyDescent="0.25">
      <c r="A61" s="31"/>
      <c r="B61" s="31">
        <v>1</v>
      </c>
      <c r="C61" s="2" t="s">
        <v>63</v>
      </c>
      <c r="D61" s="51">
        <f>'Табл 1'!D62</f>
        <v>0</v>
      </c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3">
        <f t="shared" si="1"/>
        <v>0</v>
      </c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</row>
    <row r="62" spans="1:27" ht="30" x14ac:dyDescent="0.25">
      <c r="A62" s="31"/>
      <c r="B62" s="31">
        <v>1</v>
      </c>
      <c r="C62" s="2" t="s">
        <v>64</v>
      </c>
      <c r="D62" s="51">
        <f>'Табл 1'!D63</f>
        <v>0</v>
      </c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3">
        <f t="shared" si="1"/>
        <v>0</v>
      </c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</row>
    <row r="63" spans="1:27" x14ac:dyDescent="0.25">
      <c r="A63" s="46">
        <v>6</v>
      </c>
      <c r="B63" s="10">
        <f>B64+B65+B66+B67+B68+B69+B70+B71+B72+B73+B74+B75+B76+B77+B78</f>
        <v>15</v>
      </c>
      <c r="C63" s="4" t="s">
        <v>65</v>
      </c>
      <c r="D63" s="47">
        <f>E63+F63</f>
        <v>0</v>
      </c>
      <c r="E63" s="80">
        <f>E64+E65+E66+E67+E68+E69+E70+E71+E72+E73+E74+E75+E76+E77+E78</f>
        <v>0</v>
      </c>
      <c r="F63" s="80">
        <f t="shared" ref="F63" si="9">F64+F65+F66+F67+F68+F69+F70+F71+F72+F73+F74+F75+F76+F77+F78</f>
        <v>0</v>
      </c>
      <c r="G63" s="80">
        <f>G64+G65+G66+G67+G68+G69+G70+G71+G72+G73+G74+G75+G76+G77+G78</f>
        <v>0</v>
      </c>
      <c r="H63" s="4"/>
      <c r="I63" s="4"/>
      <c r="J63" s="4"/>
      <c r="K63" s="4"/>
      <c r="L63" s="4"/>
      <c r="M63" s="4"/>
      <c r="N63" s="4"/>
      <c r="O63" s="4"/>
      <c r="P63" s="73">
        <f t="shared" si="1"/>
        <v>0</v>
      </c>
      <c r="Q63" s="48">
        <f>Q64+Q65+Q66+Q67+Q68+Q69+Q70+Q71+Q72+Q73+Q74+Q75+Q76+Q77+Q78</f>
        <v>0</v>
      </c>
      <c r="R63" s="48">
        <f t="shared" ref="R63:U63" si="10">R64+R65+R66+R67+R68+R69+R70+R71+R72+R73+R74+R75+R76+R77+R78</f>
        <v>0</v>
      </c>
      <c r="S63" s="48">
        <f t="shared" si="10"/>
        <v>0</v>
      </c>
      <c r="T63" s="48">
        <f t="shared" si="10"/>
        <v>0</v>
      </c>
      <c r="U63" s="48">
        <f t="shared" si="10"/>
        <v>0</v>
      </c>
      <c r="V63" s="48">
        <f>V64+V65+V66+V67+V68+V69+V70+V71+V72+V73+V74+V75+V76+V77+V78</f>
        <v>0</v>
      </c>
      <c r="W63" s="53"/>
      <c r="X63" s="53"/>
      <c r="Y63" s="53"/>
      <c r="Z63" s="53"/>
      <c r="AA63" s="53"/>
    </row>
    <row r="64" spans="1:27" ht="45" x14ac:dyDescent="0.25">
      <c r="A64" s="31"/>
      <c r="B64" s="31">
        <v>1</v>
      </c>
      <c r="C64" s="8" t="s">
        <v>66</v>
      </c>
      <c r="D64" s="51">
        <f>'Табл 1'!D65</f>
        <v>0</v>
      </c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3">
        <f t="shared" si="1"/>
        <v>0</v>
      </c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</row>
    <row r="65" spans="1:27" ht="45" x14ac:dyDescent="0.25">
      <c r="A65" s="31"/>
      <c r="B65" s="31">
        <v>1</v>
      </c>
      <c r="C65" s="8" t="s">
        <v>67</v>
      </c>
      <c r="D65" s="51">
        <f>'Табл 1'!D66</f>
        <v>0</v>
      </c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3">
        <f t="shared" si="1"/>
        <v>0</v>
      </c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</row>
    <row r="66" spans="1:27" ht="45" x14ac:dyDescent="0.25">
      <c r="A66" s="31"/>
      <c r="B66" s="31">
        <v>1</v>
      </c>
      <c r="C66" s="8" t="s">
        <v>67</v>
      </c>
      <c r="D66" s="51">
        <f>'Табл 1'!D67</f>
        <v>0</v>
      </c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3">
        <f t="shared" si="1"/>
        <v>0</v>
      </c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</row>
    <row r="67" spans="1:27" ht="45" x14ac:dyDescent="0.25">
      <c r="A67" s="31"/>
      <c r="B67" s="31">
        <v>1</v>
      </c>
      <c r="C67" s="8" t="s">
        <v>68</v>
      </c>
      <c r="D67" s="51">
        <f>'Табл 1'!D68</f>
        <v>0</v>
      </c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3">
        <f t="shared" si="1"/>
        <v>0</v>
      </c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</row>
    <row r="68" spans="1:27" ht="45" x14ac:dyDescent="0.25">
      <c r="A68" s="31"/>
      <c r="B68" s="31">
        <v>1</v>
      </c>
      <c r="C68" s="8" t="s">
        <v>69</v>
      </c>
      <c r="D68" s="51">
        <f>'Табл 1'!D69</f>
        <v>0</v>
      </c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3">
        <f t="shared" si="1"/>
        <v>0</v>
      </c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</row>
    <row r="69" spans="1:27" ht="45" x14ac:dyDescent="0.25">
      <c r="A69" s="31"/>
      <c r="B69" s="31">
        <v>1</v>
      </c>
      <c r="C69" s="8" t="s">
        <v>70</v>
      </c>
      <c r="D69" s="51">
        <f>'Табл 1'!D70</f>
        <v>0</v>
      </c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3">
        <f t="shared" si="1"/>
        <v>0</v>
      </c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</row>
    <row r="70" spans="1:27" ht="45" x14ac:dyDescent="0.25">
      <c r="A70" s="31"/>
      <c r="B70" s="31">
        <v>1</v>
      </c>
      <c r="C70" s="8" t="s">
        <v>71</v>
      </c>
      <c r="D70" s="51">
        <f>'Табл 1'!D71</f>
        <v>0</v>
      </c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3">
        <f t="shared" si="1"/>
        <v>0</v>
      </c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</row>
    <row r="71" spans="1:27" ht="45" x14ac:dyDescent="0.25">
      <c r="A71" s="31"/>
      <c r="B71" s="31">
        <v>1</v>
      </c>
      <c r="C71" s="8" t="s">
        <v>72</v>
      </c>
      <c r="D71" s="51">
        <f>'Табл 1'!D72</f>
        <v>0</v>
      </c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3">
        <f t="shared" si="1"/>
        <v>0</v>
      </c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</row>
    <row r="72" spans="1:27" ht="60" x14ac:dyDescent="0.25">
      <c r="A72" s="31"/>
      <c r="B72" s="31">
        <v>1</v>
      </c>
      <c r="C72" s="8" t="s">
        <v>73</v>
      </c>
      <c r="D72" s="51">
        <f>'Табл 1'!D73</f>
        <v>0</v>
      </c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3">
        <f t="shared" ref="P72:P135" si="11">Q72+S72+U72</f>
        <v>0</v>
      </c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</row>
    <row r="73" spans="1:27" ht="45" x14ac:dyDescent="0.25">
      <c r="A73" s="31"/>
      <c r="B73" s="31">
        <v>1</v>
      </c>
      <c r="C73" s="8" t="s">
        <v>74</v>
      </c>
      <c r="D73" s="51">
        <f>'Табл 1'!D74</f>
        <v>0</v>
      </c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3">
        <f t="shared" si="11"/>
        <v>0</v>
      </c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</row>
    <row r="74" spans="1:27" ht="45" x14ac:dyDescent="0.25">
      <c r="A74" s="31"/>
      <c r="B74" s="31">
        <v>1</v>
      </c>
      <c r="C74" s="8" t="s">
        <v>75</v>
      </c>
      <c r="D74" s="51">
        <f>'Табл 1'!D75</f>
        <v>0</v>
      </c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3">
        <f t="shared" si="11"/>
        <v>0</v>
      </c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</row>
    <row r="75" spans="1:27" x14ac:dyDescent="0.25">
      <c r="A75" s="31"/>
      <c r="B75" s="31">
        <v>1</v>
      </c>
      <c r="C75" s="8" t="s">
        <v>76</v>
      </c>
      <c r="D75" s="51">
        <f>'Табл 1'!D76</f>
        <v>0</v>
      </c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3">
        <f t="shared" si="11"/>
        <v>0</v>
      </c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</row>
    <row r="76" spans="1:27" ht="20.25" customHeight="1" x14ac:dyDescent="0.25">
      <c r="A76" s="31"/>
      <c r="B76" s="31">
        <v>1</v>
      </c>
      <c r="C76" s="8" t="s">
        <v>77</v>
      </c>
      <c r="D76" s="51">
        <f>'Табл 1'!D77</f>
        <v>0</v>
      </c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3">
        <f t="shared" si="11"/>
        <v>0</v>
      </c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</row>
    <row r="77" spans="1:27" x14ac:dyDescent="0.25">
      <c r="A77" s="31"/>
      <c r="B77" s="31">
        <v>1</v>
      </c>
      <c r="C77" s="8" t="s">
        <v>78</v>
      </c>
      <c r="D77" s="51">
        <f>'Табл 1'!D78</f>
        <v>0</v>
      </c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3">
        <f t="shared" si="11"/>
        <v>0</v>
      </c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</row>
    <row r="78" spans="1:27" x14ac:dyDescent="0.25">
      <c r="A78" s="31"/>
      <c r="B78" s="31">
        <v>1</v>
      </c>
      <c r="C78" s="8" t="s">
        <v>78</v>
      </c>
      <c r="D78" s="51">
        <f>'Табл 1'!D79</f>
        <v>0</v>
      </c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3">
        <f t="shared" si="11"/>
        <v>0</v>
      </c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</row>
    <row r="79" spans="1:27" x14ac:dyDescent="0.25">
      <c r="A79" s="46">
        <v>7</v>
      </c>
      <c r="B79" s="10">
        <f>B80+B81+B82+B83+B84+B85+B86+B87+B88+B89+B90+B91+B92</f>
        <v>13</v>
      </c>
      <c r="C79" s="4" t="s">
        <v>79</v>
      </c>
      <c r="D79" s="47">
        <f>E79+F79</f>
        <v>0</v>
      </c>
      <c r="E79" s="80">
        <f>E80+E81+E82+E83+E84+E85+E86+E87+E88+E89+E90+E91+E92</f>
        <v>0</v>
      </c>
      <c r="F79" s="80">
        <f t="shared" ref="F79:G79" si="12">F80+F81+F82+F83+F84+F85+F86+F87+F88+F89+F90+F91+F92</f>
        <v>0</v>
      </c>
      <c r="G79" s="80">
        <f t="shared" si="12"/>
        <v>0</v>
      </c>
      <c r="H79" s="4"/>
      <c r="I79" s="4"/>
      <c r="J79" s="4"/>
      <c r="K79" s="4"/>
      <c r="L79" s="4"/>
      <c r="M79" s="4"/>
      <c r="N79" s="4"/>
      <c r="O79" s="4"/>
      <c r="P79" s="73">
        <f t="shared" si="11"/>
        <v>0</v>
      </c>
      <c r="Q79" s="48">
        <f>Q80+Q81+Q82+Q83+Q84+Q85+Q86+Q87+Q88+Q89+Q90+Q91+Q92</f>
        <v>0</v>
      </c>
      <c r="R79" s="48">
        <f t="shared" ref="R79:V79" si="13">R80+R81+R82+R83+R84+R85+R86+R87+R88+R89+R90+R91+R92</f>
        <v>0</v>
      </c>
      <c r="S79" s="48">
        <f t="shared" si="13"/>
        <v>0</v>
      </c>
      <c r="T79" s="48">
        <f t="shared" si="13"/>
        <v>0</v>
      </c>
      <c r="U79" s="48">
        <f t="shared" si="13"/>
        <v>0</v>
      </c>
      <c r="V79" s="48">
        <f t="shared" si="13"/>
        <v>0</v>
      </c>
      <c r="W79" s="53"/>
      <c r="X79" s="53"/>
      <c r="Y79" s="53"/>
      <c r="Z79" s="53"/>
      <c r="AA79" s="53"/>
    </row>
    <row r="80" spans="1:27" ht="45" x14ac:dyDescent="0.25">
      <c r="A80" s="31"/>
      <c r="B80" s="31">
        <v>1</v>
      </c>
      <c r="C80" s="2" t="s">
        <v>80</v>
      </c>
      <c r="D80" s="51">
        <f>'Табл 1'!D81</f>
        <v>0</v>
      </c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3">
        <f t="shared" si="11"/>
        <v>0</v>
      </c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</row>
    <row r="81" spans="1:28" ht="37.5" customHeight="1" x14ac:dyDescent="0.25">
      <c r="A81" s="31"/>
      <c r="B81" s="31">
        <v>1</v>
      </c>
      <c r="C81" s="2" t="s">
        <v>81</v>
      </c>
      <c r="D81" s="51">
        <f>'Табл 1'!D82</f>
        <v>0</v>
      </c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3">
        <f t="shared" si="11"/>
        <v>0</v>
      </c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</row>
    <row r="82" spans="1:28" ht="45" x14ac:dyDescent="0.25">
      <c r="A82" s="31"/>
      <c r="B82" s="31">
        <v>1</v>
      </c>
      <c r="C82" s="2" t="s">
        <v>82</v>
      </c>
      <c r="D82" s="51">
        <f>'Табл 1'!D83</f>
        <v>0</v>
      </c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3">
        <f t="shared" si="11"/>
        <v>0</v>
      </c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</row>
    <row r="83" spans="1:28" ht="33.75" customHeight="1" x14ac:dyDescent="0.25">
      <c r="A83" s="31"/>
      <c r="B83" s="31">
        <v>1</v>
      </c>
      <c r="C83" s="2" t="s">
        <v>83</v>
      </c>
      <c r="D83" s="51">
        <f>'Табл 1'!D84</f>
        <v>0</v>
      </c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3">
        <f t="shared" si="11"/>
        <v>0</v>
      </c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</row>
    <row r="84" spans="1:28" ht="35.25" customHeight="1" x14ac:dyDescent="0.25">
      <c r="A84" s="31"/>
      <c r="B84" s="31">
        <v>1</v>
      </c>
      <c r="C84" s="9" t="s">
        <v>84</v>
      </c>
      <c r="D84" s="51">
        <f>'Табл 1'!D85</f>
        <v>0</v>
      </c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3">
        <f t="shared" si="11"/>
        <v>0</v>
      </c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</row>
    <row r="85" spans="1:28" ht="32.25" customHeight="1" x14ac:dyDescent="0.25">
      <c r="A85" s="31"/>
      <c r="B85" s="31">
        <v>1</v>
      </c>
      <c r="C85" s="2" t="s">
        <v>85</v>
      </c>
      <c r="D85" s="51">
        <f>'Табл 1'!D86</f>
        <v>0</v>
      </c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3">
        <f t="shared" si="11"/>
        <v>0</v>
      </c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</row>
    <row r="86" spans="1:28" ht="35.25" customHeight="1" x14ac:dyDescent="0.25">
      <c r="A86" s="31"/>
      <c r="B86" s="31">
        <v>1</v>
      </c>
      <c r="C86" s="2" t="s">
        <v>86</v>
      </c>
      <c r="D86" s="51">
        <f>'Табл 1'!D87</f>
        <v>0</v>
      </c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3">
        <f t="shared" si="11"/>
        <v>0</v>
      </c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</row>
    <row r="87" spans="1:28" ht="30" x14ac:dyDescent="0.25">
      <c r="A87" s="31"/>
      <c r="B87" s="31">
        <v>1</v>
      </c>
      <c r="C87" s="2" t="s">
        <v>87</v>
      </c>
      <c r="D87" s="51">
        <f>'Табл 1'!D88</f>
        <v>0</v>
      </c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3">
        <f t="shared" si="11"/>
        <v>0</v>
      </c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</row>
    <row r="88" spans="1:28" ht="30" x14ac:dyDescent="0.25">
      <c r="A88" s="31"/>
      <c r="B88" s="31">
        <v>1</v>
      </c>
      <c r="C88" s="2" t="s">
        <v>88</v>
      </c>
      <c r="D88" s="51">
        <f>'Табл 1'!D89</f>
        <v>0</v>
      </c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3">
        <f t="shared" si="11"/>
        <v>0</v>
      </c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</row>
    <row r="89" spans="1:28" ht="30.75" customHeight="1" x14ac:dyDescent="0.25">
      <c r="A89" s="31"/>
      <c r="B89" s="31">
        <v>1</v>
      </c>
      <c r="C89" s="2" t="s">
        <v>89</v>
      </c>
      <c r="D89" s="51">
        <f>'Табл 1'!D90</f>
        <v>0</v>
      </c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3">
        <f t="shared" si="11"/>
        <v>0</v>
      </c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</row>
    <row r="90" spans="1:28" ht="33.75" customHeight="1" x14ac:dyDescent="0.25">
      <c r="A90" s="31"/>
      <c r="B90" s="31">
        <v>1</v>
      </c>
      <c r="C90" s="2" t="s">
        <v>90</v>
      </c>
      <c r="D90" s="51">
        <f>'Табл 1'!D91</f>
        <v>0</v>
      </c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3">
        <f t="shared" si="11"/>
        <v>0</v>
      </c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</row>
    <row r="91" spans="1:28" ht="30" x14ac:dyDescent="0.25">
      <c r="A91" s="31"/>
      <c r="B91" s="31">
        <v>1</v>
      </c>
      <c r="C91" s="2" t="s">
        <v>91</v>
      </c>
      <c r="D91" s="51">
        <f>'Табл 1'!D92</f>
        <v>0</v>
      </c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3">
        <f t="shared" si="11"/>
        <v>0</v>
      </c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</row>
    <row r="92" spans="1:28" ht="32.25" customHeight="1" x14ac:dyDescent="0.25">
      <c r="A92" s="31"/>
      <c r="B92" s="31">
        <v>1</v>
      </c>
      <c r="C92" s="2" t="s">
        <v>92</v>
      </c>
      <c r="D92" s="51">
        <f>'Табл 1'!D93</f>
        <v>0</v>
      </c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3">
        <f t="shared" si="11"/>
        <v>0</v>
      </c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</row>
    <row r="93" spans="1:28" s="30" customFormat="1" x14ac:dyDescent="0.25">
      <c r="A93" s="46">
        <v>8</v>
      </c>
      <c r="B93" s="10">
        <f>B96+B97+B98+B99+B94+B100</f>
        <v>6</v>
      </c>
      <c r="C93" s="10" t="s">
        <v>93</v>
      </c>
      <c r="D93" s="47">
        <f>E93+F93</f>
        <v>1</v>
      </c>
      <c r="E93" s="10">
        <f>E94+E95+E96+E97+E98+E99+E100</f>
        <v>0</v>
      </c>
      <c r="F93" s="10">
        <f>F94+F95+F96+F97+F98+F99+F100</f>
        <v>1</v>
      </c>
      <c r="G93" s="10">
        <f t="shared" ref="G93:K93" si="14">G94+G95+G96+G97+G98+G99+G100</f>
        <v>1</v>
      </c>
      <c r="H93" s="10"/>
      <c r="I93" s="10"/>
      <c r="J93" s="10"/>
      <c r="K93" s="10">
        <f t="shared" si="14"/>
        <v>1</v>
      </c>
      <c r="L93" s="10"/>
      <c r="M93" s="10"/>
      <c r="N93" s="10"/>
      <c r="O93" s="10"/>
      <c r="P93" s="73">
        <f t="shared" si="11"/>
        <v>81</v>
      </c>
      <c r="Q93" s="46">
        <f>Q94+Q96+Q97+Q98+Q99+Q100+Q95</f>
        <v>81</v>
      </c>
      <c r="R93" s="46">
        <f t="shared" ref="R93:U93" si="15">R94+R96+R97+R98+R99+R100+R95</f>
        <v>0</v>
      </c>
      <c r="S93" s="46">
        <f t="shared" si="15"/>
        <v>0</v>
      </c>
      <c r="T93" s="46">
        <f t="shared" si="15"/>
        <v>0</v>
      </c>
      <c r="U93" s="46">
        <f t="shared" si="15"/>
        <v>0</v>
      </c>
      <c r="V93" s="46">
        <f>V94+V96+V97+V98+V99+V100+V95</f>
        <v>0</v>
      </c>
      <c r="W93" s="46"/>
      <c r="X93" s="46"/>
      <c r="Y93" s="46"/>
      <c r="Z93" s="46"/>
      <c r="AA93" s="46"/>
    </row>
    <row r="94" spans="1:28" ht="101.25" customHeight="1" x14ac:dyDescent="0.25">
      <c r="A94" s="31"/>
      <c r="B94" s="31">
        <v>1</v>
      </c>
      <c r="C94" s="2" t="s">
        <v>94</v>
      </c>
      <c r="D94" s="51">
        <f>'Табл 1'!D95</f>
        <v>0</v>
      </c>
      <c r="E94" s="2"/>
      <c r="F94" s="2">
        <v>1</v>
      </c>
      <c r="G94" s="11">
        <v>1</v>
      </c>
      <c r="H94" s="2">
        <v>2020</v>
      </c>
      <c r="I94" s="13">
        <v>44557</v>
      </c>
      <c r="J94" s="13"/>
      <c r="K94" s="12"/>
      <c r="L94" s="2">
        <v>2020</v>
      </c>
      <c r="M94" s="13">
        <v>44557</v>
      </c>
      <c r="N94" s="13"/>
      <c r="O94" s="13">
        <v>44327</v>
      </c>
      <c r="P94" s="3">
        <f t="shared" si="11"/>
        <v>63</v>
      </c>
      <c r="Q94" s="31">
        <v>63</v>
      </c>
      <c r="R94" s="31">
        <v>0</v>
      </c>
      <c r="S94" s="31">
        <v>0</v>
      </c>
      <c r="T94" s="31">
        <v>0</v>
      </c>
      <c r="U94" s="31">
        <v>0</v>
      </c>
      <c r="V94" s="31">
        <v>0</v>
      </c>
      <c r="W94" s="31"/>
      <c r="X94" s="57" t="s">
        <v>95</v>
      </c>
      <c r="Y94" s="31"/>
      <c r="Z94" s="36"/>
      <c r="AA94" s="31"/>
      <c r="AB94" s="58" t="s">
        <v>96</v>
      </c>
    </row>
    <row r="95" spans="1:28" ht="72" customHeight="1" x14ac:dyDescent="0.25">
      <c r="A95" s="31"/>
      <c r="B95" s="31"/>
      <c r="C95" s="14" t="s">
        <v>97</v>
      </c>
      <c r="D95" s="51">
        <f>'Табл 1'!D96</f>
        <v>0</v>
      </c>
      <c r="E95" s="2"/>
      <c r="F95" s="2"/>
      <c r="G95" s="20"/>
      <c r="H95" s="22">
        <v>2021</v>
      </c>
      <c r="I95" s="22"/>
      <c r="J95" s="22"/>
      <c r="K95" s="21">
        <v>1</v>
      </c>
      <c r="L95" s="22">
        <v>2021</v>
      </c>
      <c r="M95" s="22"/>
      <c r="N95" s="22"/>
      <c r="O95" s="23">
        <v>43581</v>
      </c>
      <c r="P95" s="3">
        <f t="shared" si="11"/>
        <v>18</v>
      </c>
      <c r="Q95" s="59">
        <v>18</v>
      </c>
      <c r="R95" s="59">
        <v>0</v>
      </c>
      <c r="S95" s="59">
        <v>0</v>
      </c>
      <c r="T95" s="59">
        <v>0</v>
      </c>
      <c r="U95" s="59">
        <v>0</v>
      </c>
      <c r="V95" s="59">
        <v>0</v>
      </c>
      <c r="W95" s="59"/>
      <c r="X95" s="59"/>
      <c r="Y95" s="31"/>
      <c r="Z95" s="36"/>
      <c r="AA95" s="31"/>
    </row>
    <row r="96" spans="1:28" ht="62.25" customHeight="1" x14ac:dyDescent="0.25">
      <c r="A96" s="31"/>
      <c r="B96" s="31">
        <v>1</v>
      </c>
      <c r="C96" s="2" t="s">
        <v>98</v>
      </c>
      <c r="D96" s="51">
        <f>'Табл 1'!D97</f>
        <v>0</v>
      </c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3">
        <f t="shared" si="11"/>
        <v>0</v>
      </c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</row>
    <row r="97" spans="1:27" ht="30" x14ac:dyDescent="0.25">
      <c r="A97" s="31"/>
      <c r="B97" s="31">
        <v>1</v>
      </c>
      <c r="C97" s="2" t="s">
        <v>99</v>
      </c>
      <c r="D97" s="51">
        <f>'Табл 1'!D98</f>
        <v>0</v>
      </c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3">
        <f t="shared" si="11"/>
        <v>0</v>
      </c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</row>
    <row r="98" spans="1:27" ht="42.75" customHeight="1" x14ac:dyDescent="0.25">
      <c r="A98" s="31"/>
      <c r="B98" s="31">
        <v>1</v>
      </c>
      <c r="C98" s="2" t="s">
        <v>100</v>
      </c>
      <c r="D98" s="51">
        <f>'Табл 1'!D99</f>
        <v>0</v>
      </c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3">
        <f t="shared" si="11"/>
        <v>0</v>
      </c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</row>
    <row r="99" spans="1:27" ht="45" x14ac:dyDescent="0.25">
      <c r="A99" s="31"/>
      <c r="B99" s="31">
        <v>1</v>
      </c>
      <c r="C99" s="2" t="s">
        <v>101</v>
      </c>
      <c r="D99" s="51">
        <f>'Табл 1'!D100</f>
        <v>0</v>
      </c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3">
        <f t="shared" si="11"/>
        <v>0</v>
      </c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</row>
    <row r="100" spans="1:27" ht="45" x14ac:dyDescent="0.25">
      <c r="A100" s="31"/>
      <c r="B100" s="31">
        <v>1</v>
      </c>
      <c r="C100" s="2" t="s">
        <v>102</v>
      </c>
      <c r="D100" s="51">
        <f>'Табл 1'!D101</f>
        <v>0</v>
      </c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3">
        <f t="shared" si="11"/>
        <v>0</v>
      </c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</row>
    <row r="101" spans="1:27" x14ac:dyDescent="0.25">
      <c r="A101" s="31"/>
      <c r="B101" s="60">
        <f>B102+B103+B104+B105+B106+B107+B108+B109+B110+B111+B112+B113+B114+B115+B116+B117+B118+B119+B120+B121+B122+B123+B124+B125+B126+B127+B128+B129+B130+B131+B132+B133+B134+B135</f>
        <v>34</v>
      </c>
      <c r="C101" s="4" t="s">
        <v>103</v>
      </c>
      <c r="D101" s="47">
        <f>E101+F101</f>
        <v>0</v>
      </c>
      <c r="E101" s="81">
        <f>E102+E103+E104+E105+E106+E107+E108+E109+E110+E111+E112+E113+E114+E115+E116+E117+E118+E119+E120+E121+E122+E123+E124+E125+E126+E127+E128+E129+E130+E131+E132+E133+E134+E135</f>
        <v>0</v>
      </c>
      <c r="F101" s="81">
        <f t="shared" ref="F101:G101" si="16">F102+F103+F104+F105+F106+F107+F108+F109+F110+F111+F112+F113+F114+F115+F116+F117+F118+F119+F120+F121+F122+F123+F124+F125+F126+F127+F128+F129+F130+F131+F132+F133+F134+F135</f>
        <v>0</v>
      </c>
      <c r="G101" s="81">
        <f t="shared" si="16"/>
        <v>0</v>
      </c>
      <c r="H101" s="4"/>
      <c r="I101" s="4"/>
      <c r="J101" s="4"/>
      <c r="K101" s="4"/>
      <c r="L101" s="4"/>
      <c r="M101" s="4"/>
      <c r="N101" s="4"/>
      <c r="O101" s="4"/>
      <c r="P101" s="73">
        <f t="shared" si="11"/>
        <v>0</v>
      </c>
      <c r="Q101" s="48">
        <f>Q102+Q103+Q104+Q105+Q106+Q107+Q108+Q109+Q110+Q111+Q112+Q113+Q114+Q115+Q116+Q117+Q118+Q119+Q120+Q121+Q122+Q123+Q124+Q125+Q126+Q127+Q128+Q129+Q130+Q131+Q132+Q133+Q134+Q135</f>
        <v>0</v>
      </c>
      <c r="R101" s="48">
        <f t="shared" ref="R101:V101" si="17">R102+R103+R104+R105+R106+R107+R108+R109+R110+R111+R112+R113+R114+R115+R116+R117+R118+R119+R120+R121+R122+R123+R124+R125+R126+R127+R128+R129+R130+R131+R132+R133+R134+R135</f>
        <v>0</v>
      </c>
      <c r="S101" s="48">
        <f t="shared" si="17"/>
        <v>0</v>
      </c>
      <c r="T101" s="48">
        <f t="shared" si="17"/>
        <v>0</v>
      </c>
      <c r="U101" s="48">
        <f t="shared" si="17"/>
        <v>0</v>
      </c>
      <c r="V101" s="48">
        <f t="shared" si="17"/>
        <v>0</v>
      </c>
      <c r="W101" s="53"/>
      <c r="X101" s="53"/>
      <c r="Y101" s="53"/>
      <c r="Z101" s="53"/>
      <c r="AA101" s="53"/>
    </row>
    <row r="102" spans="1:27" ht="30" x14ac:dyDescent="0.25">
      <c r="A102" s="31"/>
      <c r="B102" s="31">
        <v>1</v>
      </c>
      <c r="C102" s="7" t="s">
        <v>104</v>
      </c>
      <c r="D102" s="51">
        <f>'Табл 1'!D103</f>
        <v>0</v>
      </c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3">
        <f t="shared" si="11"/>
        <v>0</v>
      </c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</row>
    <row r="103" spans="1:27" ht="45" x14ac:dyDescent="0.25">
      <c r="A103" s="31"/>
      <c r="B103" s="31">
        <v>1</v>
      </c>
      <c r="C103" s="7" t="s">
        <v>105</v>
      </c>
      <c r="D103" s="51">
        <f>'Табл 1'!D104</f>
        <v>0</v>
      </c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3">
        <f t="shared" si="11"/>
        <v>0</v>
      </c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</row>
    <row r="104" spans="1:27" x14ac:dyDescent="0.25">
      <c r="A104" s="31"/>
      <c r="B104" s="31">
        <v>1</v>
      </c>
      <c r="C104" s="7" t="s">
        <v>106</v>
      </c>
      <c r="D104" s="51">
        <f>'Табл 1'!D105</f>
        <v>0</v>
      </c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3">
        <f t="shared" si="11"/>
        <v>0</v>
      </c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</row>
    <row r="105" spans="1:27" x14ac:dyDescent="0.25">
      <c r="A105" s="31"/>
      <c r="B105" s="31">
        <v>1</v>
      </c>
      <c r="C105" s="7" t="s">
        <v>107</v>
      </c>
      <c r="D105" s="51">
        <f>'Табл 1'!D106</f>
        <v>0</v>
      </c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3">
        <f t="shared" si="11"/>
        <v>0</v>
      </c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</row>
    <row r="106" spans="1:27" x14ac:dyDescent="0.25">
      <c r="A106" s="31"/>
      <c r="B106" s="31">
        <v>1</v>
      </c>
      <c r="C106" s="7" t="s">
        <v>108</v>
      </c>
      <c r="D106" s="51">
        <f>'Табл 1'!D107</f>
        <v>0</v>
      </c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3">
        <f t="shared" si="11"/>
        <v>0</v>
      </c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</row>
    <row r="107" spans="1:27" x14ac:dyDescent="0.25">
      <c r="A107" s="31"/>
      <c r="B107" s="31">
        <v>1</v>
      </c>
      <c r="C107" s="7" t="s">
        <v>109</v>
      </c>
      <c r="D107" s="51">
        <f>'Табл 1'!D108</f>
        <v>0</v>
      </c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3">
        <f t="shared" si="11"/>
        <v>0</v>
      </c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2"/>
    </row>
    <row r="108" spans="1:27" x14ac:dyDescent="0.25">
      <c r="A108" s="31"/>
      <c r="B108" s="31">
        <v>1</v>
      </c>
      <c r="C108" s="7" t="s">
        <v>110</v>
      </c>
      <c r="D108" s="51">
        <f>'Табл 1'!D109</f>
        <v>0</v>
      </c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3">
        <f t="shared" si="11"/>
        <v>0</v>
      </c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</row>
    <row r="109" spans="1:27" ht="45" x14ac:dyDescent="0.25">
      <c r="A109" s="31"/>
      <c r="B109" s="31">
        <v>1</v>
      </c>
      <c r="C109" s="7" t="s">
        <v>111</v>
      </c>
      <c r="D109" s="51">
        <f>'Табл 1'!D110</f>
        <v>0</v>
      </c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3">
        <f t="shared" si="11"/>
        <v>0</v>
      </c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</row>
    <row r="110" spans="1:27" x14ac:dyDescent="0.25">
      <c r="A110" s="31"/>
      <c r="B110" s="31">
        <v>1</v>
      </c>
      <c r="C110" s="7" t="s">
        <v>112</v>
      </c>
      <c r="D110" s="51">
        <f>'Табл 1'!D111</f>
        <v>0</v>
      </c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3">
        <f t="shared" si="11"/>
        <v>0</v>
      </c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</row>
    <row r="111" spans="1:27" x14ac:dyDescent="0.25">
      <c r="A111" s="31"/>
      <c r="B111" s="31">
        <v>1</v>
      </c>
      <c r="C111" s="7" t="s">
        <v>113</v>
      </c>
      <c r="D111" s="51">
        <f>'Табл 1'!D112</f>
        <v>0</v>
      </c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3">
        <f t="shared" si="11"/>
        <v>0</v>
      </c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</row>
    <row r="112" spans="1:27" x14ac:dyDescent="0.25">
      <c r="A112" s="31"/>
      <c r="B112" s="31">
        <v>1</v>
      </c>
      <c r="C112" s="7" t="s">
        <v>114</v>
      </c>
      <c r="D112" s="51">
        <f>'Табл 1'!D113</f>
        <v>0</v>
      </c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3">
        <f t="shared" si="11"/>
        <v>0</v>
      </c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</row>
    <row r="113" spans="1:27" x14ac:dyDescent="0.25">
      <c r="A113" s="31"/>
      <c r="B113" s="31">
        <v>1</v>
      </c>
      <c r="C113" s="7" t="s">
        <v>115</v>
      </c>
      <c r="D113" s="51">
        <f>'Табл 1'!D114</f>
        <v>0</v>
      </c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3">
        <f t="shared" si="11"/>
        <v>0</v>
      </c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</row>
    <row r="114" spans="1:27" x14ac:dyDescent="0.25">
      <c r="A114" s="31"/>
      <c r="B114" s="31">
        <v>1</v>
      </c>
      <c r="C114" s="7" t="s">
        <v>116</v>
      </c>
      <c r="D114" s="51">
        <f>'Табл 1'!D115</f>
        <v>0</v>
      </c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3">
        <f t="shared" si="11"/>
        <v>0</v>
      </c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</row>
    <row r="115" spans="1:27" x14ac:dyDescent="0.25">
      <c r="A115" s="31"/>
      <c r="B115" s="31">
        <v>1</v>
      </c>
      <c r="C115" s="7" t="s">
        <v>117</v>
      </c>
      <c r="D115" s="51">
        <f>'Табл 1'!D116</f>
        <v>0</v>
      </c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3">
        <f t="shared" si="11"/>
        <v>0</v>
      </c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</row>
    <row r="116" spans="1:27" x14ac:dyDescent="0.25">
      <c r="A116" s="31"/>
      <c r="B116" s="31">
        <v>1</v>
      </c>
      <c r="C116" s="7" t="s">
        <v>118</v>
      </c>
      <c r="D116" s="51">
        <f>'Табл 1'!D117</f>
        <v>0</v>
      </c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3">
        <f t="shared" si="11"/>
        <v>0</v>
      </c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</row>
    <row r="117" spans="1:27" x14ac:dyDescent="0.25">
      <c r="A117" s="31"/>
      <c r="B117" s="31">
        <v>1</v>
      </c>
      <c r="C117" s="7" t="s">
        <v>119</v>
      </c>
      <c r="D117" s="51">
        <f>'Табл 1'!D118</f>
        <v>0</v>
      </c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3">
        <f t="shared" si="11"/>
        <v>0</v>
      </c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</row>
    <row r="118" spans="1:27" x14ac:dyDescent="0.25">
      <c r="A118" s="31"/>
      <c r="B118" s="31">
        <v>1</v>
      </c>
      <c r="C118" s="7" t="s">
        <v>120</v>
      </c>
      <c r="D118" s="51">
        <f>'Табл 1'!D119</f>
        <v>0</v>
      </c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3">
        <f t="shared" si="11"/>
        <v>0</v>
      </c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</row>
    <row r="119" spans="1:27" ht="30" x14ac:dyDescent="0.25">
      <c r="A119" s="31"/>
      <c r="B119" s="31">
        <v>1</v>
      </c>
      <c r="C119" s="7" t="s">
        <v>121</v>
      </c>
      <c r="D119" s="51">
        <f>'Табл 1'!D120</f>
        <v>0</v>
      </c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3">
        <f t="shared" si="11"/>
        <v>0</v>
      </c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</row>
    <row r="120" spans="1:27" x14ac:dyDescent="0.25">
      <c r="A120" s="31"/>
      <c r="B120" s="31">
        <v>1</v>
      </c>
      <c r="C120" s="7" t="s">
        <v>122</v>
      </c>
      <c r="D120" s="51">
        <f>'Табл 1'!D121</f>
        <v>0</v>
      </c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3">
        <f t="shared" si="11"/>
        <v>0</v>
      </c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</row>
    <row r="121" spans="1:27" ht="45" x14ac:dyDescent="0.25">
      <c r="A121" s="31"/>
      <c r="B121" s="31">
        <v>1</v>
      </c>
      <c r="C121" s="7" t="s">
        <v>123</v>
      </c>
      <c r="D121" s="51">
        <f>'Табл 1'!D122</f>
        <v>0</v>
      </c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3">
        <f t="shared" si="11"/>
        <v>0</v>
      </c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</row>
    <row r="122" spans="1:27" x14ac:dyDescent="0.25">
      <c r="A122" s="31"/>
      <c r="B122" s="31">
        <v>1</v>
      </c>
      <c r="C122" s="7" t="s">
        <v>124</v>
      </c>
      <c r="D122" s="51">
        <f>'Табл 1'!D123</f>
        <v>0</v>
      </c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3">
        <f t="shared" si="11"/>
        <v>0</v>
      </c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</row>
    <row r="123" spans="1:27" x14ac:dyDescent="0.25">
      <c r="A123" s="31"/>
      <c r="B123" s="31">
        <v>1</v>
      </c>
      <c r="C123" s="7" t="s">
        <v>125</v>
      </c>
      <c r="D123" s="51">
        <f>'Табл 1'!D124</f>
        <v>0</v>
      </c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3">
        <f t="shared" si="11"/>
        <v>0</v>
      </c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</row>
    <row r="124" spans="1:27" x14ac:dyDescent="0.25">
      <c r="A124" s="31"/>
      <c r="B124" s="31">
        <v>1</v>
      </c>
      <c r="C124" s="7" t="s">
        <v>126</v>
      </c>
      <c r="D124" s="51">
        <f>'Табл 1'!D125</f>
        <v>0</v>
      </c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3">
        <f t="shared" si="11"/>
        <v>0</v>
      </c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</row>
    <row r="125" spans="1:27" ht="60" x14ac:dyDescent="0.25">
      <c r="A125" s="31"/>
      <c r="B125" s="31">
        <v>1</v>
      </c>
      <c r="C125" s="7" t="s">
        <v>127</v>
      </c>
      <c r="D125" s="51">
        <f>'Табл 1'!D126</f>
        <v>0</v>
      </c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3">
        <f t="shared" si="11"/>
        <v>0</v>
      </c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</row>
    <row r="126" spans="1:27" x14ac:dyDescent="0.25">
      <c r="A126" s="31"/>
      <c r="B126" s="31">
        <v>1</v>
      </c>
      <c r="C126" s="7" t="s">
        <v>128</v>
      </c>
      <c r="D126" s="51">
        <f>'Табл 1'!D127</f>
        <v>0</v>
      </c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3">
        <f t="shared" si="11"/>
        <v>0</v>
      </c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</row>
    <row r="127" spans="1:27" x14ac:dyDescent="0.25">
      <c r="A127" s="31"/>
      <c r="B127" s="31">
        <v>1</v>
      </c>
      <c r="C127" s="7" t="s">
        <v>129</v>
      </c>
      <c r="D127" s="51">
        <f>'Табл 1'!D128</f>
        <v>0</v>
      </c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3">
        <f t="shared" si="11"/>
        <v>0</v>
      </c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2"/>
    </row>
    <row r="128" spans="1:27" x14ac:dyDescent="0.25">
      <c r="A128" s="31"/>
      <c r="B128" s="31">
        <v>1</v>
      </c>
      <c r="C128" s="7" t="s">
        <v>130</v>
      </c>
      <c r="D128" s="51">
        <f>'Табл 1'!D129</f>
        <v>0</v>
      </c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3">
        <f t="shared" si="11"/>
        <v>0</v>
      </c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/>
    </row>
    <row r="129" spans="1:27" x14ac:dyDescent="0.25">
      <c r="A129" s="31"/>
      <c r="B129" s="31">
        <v>1</v>
      </c>
      <c r="C129" s="7" t="s">
        <v>131</v>
      </c>
      <c r="D129" s="51">
        <f>'Табл 1'!D130</f>
        <v>0</v>
      </c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3">
        <f t="shared" si="11"/>
        <v>0</v>
      </c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</row>
    <row r="130" spans="1:27" x14ac:dyDescent="0.25">
      <c r="A130" s="31"/>
      <c r="B130" s="31">
        <v>1</v>
      </c>
      <c r="C130" s="7" t="s">
        <v>132</v>
      </c>
      <c r="D130" s="51">
        <f>'Табл 1'!D131</f>
        <v>0</v>
      </c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3">
        <f t="shared" si="11"/>
        <v>0</v>
      </c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</row>
    <row r="131" spans="1:27" x14ac:dyDescent="0.25">
      <c r="A131" s="31"/>
      <c r="B131" s="31">
        <v>1</v>
      </c>
      <c r="C131" s="7" t="s">
        <v>133</v>
      </c>
      <c r="D131" s="51">
        <f>'Табл 1'!D132</f>
        <v>0</v>
      </c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3">
        <f t="shared" si="11"/>
        <v>0</v>
      </c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</row>
    <row r="132" spans="1:27" x14ac:dyDescent="0.25">
      <c r="A132" s="31"/>
      <c r="B132" s="31">
        <v>1</v>
      </c>
      <c r="C132" s="7" t="s">
        <v>134</v>
      </c>
      <c r="D132" s="51">
        <f>'Табл 1'!D133</f>
        <v>0</v>
      </c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3">
        <f t="shared" si="11"/>
        <v>0</v>
      </c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</row>
    <row r="133" spans="1:27" x14ac:dyDescent="0.25">
      <c r="A133" s="31"/>
      <c r="B133" s="31">
        <v>1</v>
      </c>
      <c r="C133" s="7" t="s">
        <v>135</v>
      </c>
      <c r="D133" s="51">
        <f>'Табл 1'!D134</f>
        <v>0</v>
      </c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3">
        <f t="shared" si="11"/>
        <v>0</v>
      </c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</row>
    <row r="134" spans="1:27" ht="30" x14ac:dyDescent="0.25">
      <c r="A134" s="31"/>
      <c r="B134" s="31">
        <v>1</v>
      </c>
      <c r="C134" s="7" t="s">
        <v>136</v>
      </c>
      <c r="D134" s="51">
        <f>'Табл 1'!D135</f>
        <v>0</v>
      </c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3">
        <f t="shared" si="11"/>
        <v>0</v>
      </c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</row>
    <row r="135" spans="1:27" x14ac:dyDescent="0.25">
      <c r="A135" s="31"/>
      <c r="B135" s="31">
        <v>1</v>
      </c>
      <c r="C135" s="7" t="s">
        <v>137</v>
      </c>
      <c r="D135" s="51">
        <f>'Табл 1'!D136</f>
        <v>0</v>
      </c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3">
        <f t="shared" si="11"/>
        <v>0</v>
      </c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2"/>
    </row>
    <row r="136" spans="1:27" x14ac:dyDescent="0.25">
      <c r="A136" s="31"/>
      <c r="B136" s="60">
        <f>B137+B138+B139+B140+B141+B142+B143+B144+B145+B146+B147+B148+B149+B150+B151+B152</f>
        <v>16</v>
      </c>
      <c r="C136" s="4" t="s">
        <v>138</v>
      </c>
      <c r="D136" s="47">
        <f>E136+F136</f>
        <v>0</v>
      </c>
      <c r="E136" s="81">
        <f>E137+E138+E139+E140+E141+E142+E143+E144+E145+E146+E147+E148+E149+E150+E151+E152</f>
        <v>0</v>
      </c>
      <c r="F136" s="81">
        <f t="shared" ref="F136:G136" si="18">F137+F138+F139+F140+F141+F142+F143+F144+F145+F146+F147+F148+F149+F150+F151+F152</f>
        <v>0</v>
      </c>
      <c r="G136" s="81">
        <f t="shared" si="18"/>
        <v>0</v>
      </c>
      <c r="H136" s="4"/>
      <c r="I136" s="4"/>
      <c r="J136" s="4"/>
      <c r="K136" s="4"/>
      <c r="L136" s="4"/>
      <c r="M136" s="4"/>
      <c r="N136" s="4"/>
      <c r="O136" s="4"/>
      <c r="P136" s="73">
        <f t="shared" ref="P136:P199" si="19">Q136+S136+U136</f>
        <v>0</v>
      </c>
      <c r="Q136" s="48">
        <f>Q137+Q138+Q139+Q140+Q141+Q142+Q143+Q144+Q145+Q146+Q147+Q148+Q149+Q150+Q151+Q152</f>
        <v>0</v>
      </c>
      <c r="R136" s="48">
        <f t="shared" ref="R136:V136" si="20">R137+R138+R139+R140+R141+R142+R143+R144+R145+R146+R147+R148+R149+R150+R151+R152</f>
        <v>0</v>
      </c>
      <c r="S136" s="48">
        <f t="shared" si="20"/>
        <v>0</v>
      </c>
      <c r="T136" s="48">
        <f t="shared" si="20"/>
        <v>0</v>
      </c>
      <c r="U136" s="48">
        <f t="shared" si="20"/>
        <v>0</v>
      </c>
      <c r="V136" s="48">
        <f t="shared" si="20"/>
        <v>0</v>
      </c>
      <c r="W136" s="53"/>
      <c r="X136" s="53"/>
      <c r="Y136" s="53"/>
      <c r="Z136" s="53"/>
      <c r="AA136" s="53"/>
    </row>
    <row r="137" spans="1:27" ht="57" customHeight="1" x14ac:dyDescent="0.25">
      <c r="A137" s="31"/>
      <c r="B137" s="31">
        <v>1</v>
      </c>
      <c r="C137" s="7" t="s">
        <v>139</v>
      </c>
      <c r="D137" s="51">
        <f>'Табл 1'!D138</f>
        <v>0</v>
      </c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3">
        <f t="shared" si="19"/>
        <v>0</v>
      </c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</row>
    <row r="138" spans="1:27" ht="120" customHeight="1" x14ac:dyDescent="0.25">
      <c r="A138" s="31"/>
      <c r="B138" s="31">
        <v>1</v>
      </c>
      <c r="C138" s="7" t="s">
        <v>140</v>
      </c>
      <c r="D138" s="51">
        <f>'Табл 1'!D139</f>
        <v>0</v>
      </c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3">
        <f t="shared" si="19"/>
        <v>0</v>
      </c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</row>
    <row r="139" spans="1:27" ht="75" x14ac:dyDescent="0.25">
      <c r="A139" s="31"/>
      <c r="B139" s="31">
        <v>1</v>
      </c>
      <c r="C139" s="7" t="s">
        <v>141</v>
      </c>
      <c r="D139" s="51">
        <f>'Табл 1'!D140</f>
        <v>0</v>
      </c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3">
        <f t="shared" si="19"/>
        <v>0</v>
      </c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</row>
    <row r="140" spans="1:27" ht="62.25" customHeight="1" x14ac:dyDescent="0.25">
      <c r="A140" s="31"/>
      <c r="B140" s="31">
        <v>1</v>
      </c>
      <c r="C140" s="7" t="s">
        <v>142</v>
      </c>
      <c r="D140" s="51">
        <f>'Табл 1'!D141</f>
        <v>0</v>
      </c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3">
        <f t="shared" si="19"/>
        <v>0</v>
      </c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</row>
    <row r="141" spans="1:27" ht="62.25" customHeight="1" x14ac:dyDescent="0.25">
      <c r="A141" s="31"/>
      <c r="B141" s="31">
        <v>1</v>
      </c>
      <c r="C141" s="7" t="s">
        <v>143</v>
      </c>
      <c r="D141" s="51">
        <f>'Табл 1'!D142</f>
        <v>0</v>
      </c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3">
        <f t="shared" si="19"/>
        <v>0</v>
      </c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</row>
    <row r="142" spans="1:27" ht="75" x14ac:dyDescent="0.25">
      <c r="A142" s="31"/>
      <c r="B142" s="31">
        <v>1</v>
      </c>
      <c r="C142" s="7" t="s">
        <v>144</v>
      </c>
      <c r="D142" s="51">
        <f>'Табл 1'!D143</f>
        <v>0</v>
      </c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3">
        <f t="shared" si="19"/>
        <v>0</v>
      </c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</row>
    <row r="143" spans="1:27" ht="78.75" customHeight="1" x14ac:dyDescent="0.25">
      <c r="A143" s="31"/>
      <c r="B143" s="31">
        <v>1</v>
      </c>
      <c r="C143" s="7" t="s">
        <v>145</v>
      </c>
      <c r="D143" s="51">
        <f>'Табл 1'!D144</f>
        <v>0</v>
      </c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3">
        <f t="shared" si="19"/>
        <v>0</v>
      </c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</row>
    <row r="144" spans="1:27" ht="58.5" customHeight="1" x14ac:dyDescent="0.25">
      <c r="A144" s="31"/>
      <c r="B144" s="31">
        <v>1</v>
      </c>
      <c r="C144" s="7" t="s">
        <v>146</v>
      </c>
      <c r="D144" s="51">
        <f>'Табл 1'!D145</f>
        <v>0</v>
      </c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3">
        <f t="shared" si="19"/>
        <v>0</v>
      </c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</row>
    <row r="145" spans="1:27" ht="75" x14ac:dyDescent="0.25">
      <c r="A145" s="31"/>
      <c r="B145" s="31">
        <v>1</v>
      </c>
      <c r="C145" s="7" t="s">
        <v>147</v>
      </c>
      <c r="D145" s="51">
        <f>'Табл 1'!D146</f>
        <v>0</v>
      </c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3">
        <f t="shared" si="19"/>
        <v>0</v>
      </c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</row>
    <row r="146" spans="1:27" ht="48.75" customHeight="1" x14ac:dyDescent="0.25">
      <c r="A146" s="31"/>
      <c r="B146" s="31">
        <v>1</v>
      </c>
      <c r="C146" s="7" t="s">
        <v>148</v>
      </c>
      <c r="D146" s="51">
        <f>'Табл 1'!D147</f>
        <v>0</v>
      </c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3">
        <f t="shared" si="19"/>
        <v>0</v>
      </c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</row>
    <row r="147" spans="1:27" ht="75" x14ac:dyDescent="0.25">
      <c r="A147" s="31"/>
      <c r="B147" s="31">
        <v>1</v>
      </c>
      <c r="C147" s="7" t="s">
        <v>149</v>
      </c>
      <c r="D147" s="51">
        <f>'Табл 1'!D148</f>
        <v>0</v>
      </c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3">
        <f t="shared" si="19"/>
        <v>0</v>
      </c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</row>
    <row r="148" spans="1:27" ht="90" x14ac:dyDescent="0.25">
      <c r="A148" s="31"/>
      <c r="B148" s="31">
        <v>1</v>
      </c>
      <c r="C148" s="7" t="s">
        <v>150</v>
      </c>
      <c r="D148" s="51">
        <f>'Табл 1'!D149</f>
        <v>0</v>
      </c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3">
        <f t="shared" si="19"/>
        <v>0</v>
      </c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</row>
    <row r="149" spans="1:27" ht="60" x14ac:dyDescent="0.25">
      <c r="A149" s="31"/>
      <c r="B149" s="31">
        <v>1</v>
      </c>
      <c r="C149" s="7" t="s">
        <v>151</v>
      </c>
      <c r="D149" s="51">
        <f>'Табл 1'!D150</f>
        <v>0</v>
      </c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3">
        <f t="shared" si="19"/>
        <v>0</v>
      </c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</row>
    <row r="150" spans="1:27" ht="57.75" customHeight="1" x14ac:dyDescent="0.25">
      <c r="A150" s="31"/>
      <c r="B150" s="31">
        <v>1</v>
      </c>
      <c r="C150" s="7" t="s">
        <v>152</v>
      </c>
      <c r="D150" s="51">
        <f>'Табл 1'!D151</f>
        <v>0</v>
      </c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3">
        <f t="shared" si="19"/>
        <v>0</v>
      </c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</row>
    <row r="151" spans="1:27" ht="61.5" customHeight="1" x14ac:dyDescent="0.25">
      <c r="A151" s="31"/>
      <c r="B151" s="31">
        <v>1</v>
      </c>
      <c r="C151" s="7" t="s">
        <v>153</v>
      </c>
      <c r="D151" s="51">
        <f>'Табл 1'!D152</f>
        <v>0</v>
      </c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3">
        <f t="shared" si="19"/>
        <v>0</v>
      </c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</row>
    <row r="152" spans="1:27" ht="46.5" customHeight="1" x14ac:dyDescent="0.25">
      <c r="A152" s="31"/>
      <c r="B152" s="31">
        <v>1</v>
      </c>
      <c r="C152" s="7" t="s">
        <v>154</v>
      </c>
      <c r="D152" s="51">
        <f>'Табл 1'!D153</f>
        <v>0</v>
      </c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3">
        <f t="shared" si="19"/>
        <v>0</v>
      </c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</row>
    <row r="153" spans="1:27" x14ac:dyDescent="0.25">
      <c r="A153" s="31"/>
      <c r="B153" s="60">
        <f>B154+B155+B156+B157+B158+B159+B160</f>
        <v>7</v>
      </c>
      <c r="C153" s="4" t="s">
        <v>155</v>
      </c>
      <c r="D153" s="47">
        <f>E153+F153</f>
        <v>0</v>
      </c>
      <c r="E153" s="81">
        <f>E154+E155+E156+E157+E158+E159+E160</f>
        <v>0</v>
      </c>
      <c r="F153" s="81">
        <f t="shared" ref="F153:G153" si="21">F154+F155+F156+F157+F158+F159+F160</f>
        <v>0</v>
      </c>
      <c r="G153" s="81">
        <f t="shared" si="21"/>
        <v>0</v>
      </c>
      <c r="H153" s="4"/>
      <c r="I153" s="4"/>
      <c r="J153" s="4"/>
      <c r="K153" s="4"/>
      <c r="L153" s="4"/>
      <c r="M153" s="4"/>
      <c r="N153" s="4"/>
      <c r="O153" s="4"/>
      <c r="P153" s="73">
        <f t="shared" si="19"/>
        <v>0</v>
      </c>
      <c r="Q153" s="48">
        <f>Q154+Q155+Q156+Q157+Q158+Q159+Q160</f>
        <v>0</v>
      </c>
      <c r="R153" s="48">
        <f t="shared" ref="R153:V153" si="22">R154+R155+R156+R157+R158+R159+R160</f>
        <v>0</v>
      </c>
      <c r="S153" s="48">
        <f t="shared" si="22"/>
        <v>0</v>
      </c>
      <c r="T153" s="48">
        <f t="shared" si="22"/>
        <v>0</v>
      </c>
      <c r="U153" s="48">
        <f t="shared" si="22"/>
        <v>0</v>
      </c>
      <c r="V153" s="48">
        <f t="shared" si="22"/>
        <v>0</v>
      </c>
      <c r="W153" s="53"/>
      <c r="X153" s="53"/>
      <c r="Y153" s="53"/>
      <c r="Z153" s="53"/>
      <c r="AA153" s="53"/>
    </row>
    <row r="154" spans="1:27" x14ac:dyDescent="0.25">
      <c r="A154" s="31"/>
      <c r="B154" s="31">
        <v>1</v>
      </c>
      <c r="C154" s="7" t="s">
        <v>156</v>
      </c>
      <c r="D154" s="51">
        <f>'Табл 1'!D155</f>
        <v>0</v>
      </c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3">
        <f t="shared" si="19"/>
        <v>0</v>
      </c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</row>
    <row r="155" spans="1:27" x14ac:dyDescent="0.25">
      <c r="A155" s="31"/>
      <c r="B155" s="31">
        <v>1</v>
      </c>
      <c r="C155" s="15" t="s">
        <v>157</v>
      </c>
      <c r="D155" s="51">
        <f>'Табл 1'!D156</f>
        <v>0</v>
      </c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3">
        <f t="shared" si="19"/>
        <v>0</v>
      </c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</row>
    <row r="156" spans="1:27" x14ac:dyDescent="0.25">
      <c r="A156" s="31"/>
      <c r="B156" s="31">
        <v>1</v>
      </c>
      <c r="C156" s="15" t="s">
        <v>158</v>
      </c>
      <c r="D156" s="51">
        <f>'Табл 1'!D157</f>
        <v>0</v>
      </c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3">
        <f t="shared" si="19"/>
        <v>0</v>
      </c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</row>
    <row r="157" spans="1:27" ht="30" x14ac:dyDescent="0.25">
      <c r="A157" s="31"/>
      <c r="B157" s="31">
        <v>1</v>
      </c>
      <c r="C157" s="15" t="s">
        <v>159</v>
      </c>
      <c r="D157" s="51">
        <f>'Табл 1'!D158</f>
        <v>0</v>
      </c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3">
        <f t="shared" si="19"/>
        <v>0</v>
      </c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</row>
    <row r="158" spans="1:27" x14ac:dyDescent="0.25">
      <c r="A158" s="31"/>
      <c r="B158" s="31">
        <v>1</v>
      </c>
      <c r="C158" s="15" t="s">
        <v>160</v>
      </c>
      <c r="D158" s="51">
        <f>'Табл 1'!D159</f>
        <v>0</v>
      </c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3">
        <f t="shared" si="19"/>
        <v>0</v>
      </c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</row>
    <row r="159" spans="1:27" ht="21.75" customHeight="1" x14ac:dyDescent="0.25">
      <c r="A159" s="31"/>
      <c r="B159" s="31">
        <v>1</v>
      </c>
      <c r="C159" s="15" t="s">
        <v>161</v>
      </c>
      <c r="D159" s="51">
        <f>'Табл 1'!D160</f>
        <v>0</v>
      </c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3">
        <f t="shared" si="19"/>
        <v>0</v>
      </c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</row>
    <row r="160" spans="1:27" x14ac:dyDescent="0.25">
      <c r="A160" s="31"/>
      <c r="B160" s="31">
        <v>1</v>
      </c>
      <c r="C160" s="15" t="s">
        <v>162</v>
      </c>
      <c r="D160" s="51">
        <f>'Табл 1'!D161</f>
        <v>0</v>
      </c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3">
        <f t="shared" si="19"/>
        <v>0</v>
      </c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</row>
    <row r="161" spans="1:27" x14ac:dyDescent="0.25">
      <c r="A161" s="31"/>
      <c r="B161" s="60">
        <f>B162+B163+B164+B165+B166+B167+B168+B169+B170+B171+B172+B173+B174+B175+B176+B177+B178+B179</f>
        <v>18</v>
      </c>
      <c r="C161" s="4" t="s">
        <v>163</v>
      </c>
      <c r="D161" s="47">
        <f>E161+F161</f>
        <v>0</v>
      </c>
      <c r="E161" s="81">
        <f>E162+E163+E164+E165+E166+E167+E168+E169+E170+E171+E172+E173+E174+E175+E176+E177+E178+E179</f>
        <v>0</v>
      </c>
      <c r="F161" s="81">
        <f t="shared" ref="F161" si="23">F162+F163+F164+F165+F166+F167+F168+F169+F170+F171+F172+F173+F174+F175+F176+F177+F178+F179</f>
        <v>0</v>
      </c>
      <c r="G161" s="81">
        <f>G162+G163+G164+G165+G166+G167+G168+G169+G170+G171+G172+G173+G174+G175+G176+G177+G178+G179</f>
        <v>0</v>
      </c>
      <c r="H161" s="4"/>
      <c r="I161" s="4"/>
      <c r="J161" s="4"/>
      <c r="K161" s="4"/>
      <c r="L161" s="4"/>
      <c r="M161" s="4"/>
      <c r="N161" s="4"/>
      <c r="O161" s="4"/>
      <c r="P161" s="73">
        <f t="shared" si="19"/>
        <v>0</v>
      </c>
      <c r="Q161" s="48">
        <f>Q162+Q163+Q164+Q165+Q166+Q167+Q168+Q169+Q170+Q171+Q172+Q173+Q174+Q175+Q176+Q177+Q178+Q179</f>
        <v>0</v>
      </c>
      <c r="R161" s="48">
        <f t="shared" ref="R161:V161" si="24">R162+R163+R164+R165+R166+R167+R168+R169+R170+R171+R172+R173+R174+R175+R176+R177+R178+R179</f>
        <v>0</v>
      </c>
      <c r="S161" s="48">
        <f t="shared" si="24"/>
        <v>0</v>
      </c>
      <c r="T161" s="48">
        <f t="shared" si="24"/>
        <v>0</v>
      </c>
      <c r="U161" s="48">
        <f t="shared" si="24"/>
        <v>0</v>
      </c>
      <c r="V161" s="48">
        <f t="shared" si="24"/>
        <v>0</v>
      </c>
      <c r="W161" s="53"/>
      <c r="X161" s="53"/>
      <c r="Y161" s="53"/>
      <c r="Z161" s="53"/>
      <c r="AA161" s="53"/>
    </row>
    <row r="162" spans="1:27" ht="33" customHeight="1" x14ac:dyDescent="0.25">
      <c r="A162" s="31"/>
      <c r="B162" s="31">
        <v>1</v>
      </c>
      <c r="C162" s="2" t="s">
        <v>164</v>
      </c>
      <c r="D162" s="51">
        <f>'Табл 1'!D163</f>
        <v>0</v>
      </c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3">
        <f t="shared" si="19"/>
        <v>0</v>
      </c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</row>
    <row r="163" spans="1:27" ht="32.25" customHeight="1" x14ac:dyDescent="0.25">
      <c r="A163" s="31"/>
      <c r="B163" s="31">
        <v>1</v>
      </c>
      <c r="C163" s="2" t="s">
        <v>165</v>
      </c>
      <c r="D163" s="51">
        <f>'Табл 1'!D164</f>
        <v>0</v>
      </c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3">
        <f t="shared" si="19"/>
        <v>0</v>
      </c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</row>
    <row r="164" spans="1:27" ht="77.25" customHeight="1" x14ac:dyDescent="0.25">
      <c r="A164" s="31"/>
      <c r="B164" s="31">
        <v>1</v>
      </c>
      <c r="C164" s="2" t="s">
        <v>166</v>
      </c>
      <c r="D164" s="51">
        <f>'Табл 1'!D165</f>
        <v>0</v>
      </c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3">
        <f t="shared" si="19"/>
        <v>0</v>
      </c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</row>
    <row r="165" spans="1:27" ht="31.5" customHeight="1" x14ac:dyDescent="0.25">
      <c r="A165" s="31"/>
      <c r="B165" s="31">
        <v>1</v>
      </c>
      <c r="C165" s="2" t="s">
        <v>167</v>
      </c>
      <c r="D165" s="51">
        <f>'Табл 1'!D166</f>
        <v>0</v>
      </c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3">
        <f t="shared" si="19"/>
        <v>0</v>
      </c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</row>
    <row r="166" spans="1:27" ht="33.75" customHeight="1" x14ac:dyDescent="0.25">
      <c r="A166" s="31"/>
      <c r="B166" s="31">
        <v>1</v>
      </c>
      <c r="C166" s="2" t="s">
        <v>168</v>
      </c>
      <c r="D166" s="51">
        <f>'Табл 1'!D167</f>
        <v>0</v>
      </c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3">
        <f t="shared" si="19"/>
        <v>0</v>
      </c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</row>
    <row r="167" spans="1:27" ht="35.25" customHeight="1" x14ac:dyDescent="0.25">
      <c r="A167" s="31"/>
      <c r="B167" s="31">
        <v>1</v>
      </c>
      <c r="C167" s="2" t="s">
        <v>169</v>
      </c>
      <c r="D167" s="51">
        <f>'Табл 1'!D168</f>
        <v>0</v>
      </c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3">
        <f t="shared" si="19"/>
        <v>0</v>
      </c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</row>
    <row r="168" spans="1:27" ht="63" customHeight="1" x14ac:dyDescent="0.25">
      <c r="A168" s="31"/>
      <c r="B168" s="31">
        <v>1</v>
      </c>
      <c r="C168" s="2" t="s">
        <v>170</v>
      </c>
      <c r="D168" s="51">
        <f>'Табл 1'!D169</f>
        <v>0</v>
      </c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3">
        <f t="shared" si="19"/>
        <v>0</v>
      </c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</row>
    <row r="169" spans="1:27" ht="38.25" customHeight="1" x14ac:dyDescent="0.25">
      <c r="A169" s="31"/>
      <c r="B169" s="31">
        <v>1</v>
      </c>
      <c r="C169" s="2" t="s">
        <v>171</v>
      </c>
      <c r="D169" s="51">
        <f>'Табл 1'!D170</f>
        <v>0</v>
      </c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3">
        <f t="shared" si="19"/>
        <v>0</v>
      </c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</row>
    <row r="170" spans="1:27" ht="70.5" customHeight="1" x14ac:dyDescent="0.25">
      <c r="A170" s="31"/>
      <c r="B170" s="31">
        <v>1</v>
      </c>
      <c r="C170" s="2" t="s">
        <v>172</v>
      </c>
      <c r="D170" s="51">
        <f>'Табл 1'!D171</f>
        <v>0</v>
      </c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3">
        <f t="shared" si="19"/>
        <v>0</v>
      </c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</row>
    <row r="171" spans="1:27" ht="43.5" customHeight="1" x14ac:dyDescent="0.25">
      <c r="A171" s="31"/>
      <c r="B171" s="31">
        <v>1</v>
      </c>
      <c r="C171" s="2" t="s">
        <v>173</v>
      </c>
      <c r="D171" s="51">
        <f>'Табл 1'!D172</f>
        <v>0</v>
      </c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3">
        <f t="shared" si="19"/>
        <v>0</v>
      </c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</row>
    <row r="172" spans="1:27" ht="34.5" customHeight="1" x14ac:dyDescent="0.25">
      <c r="A172" s="31"/>
      <c r="B172" s="31">
        <v>1</v>
      </c>
      <c r="C172" s="2" t="s">
        <v>174</v>
      </c>
      <c r="D172" s="51">
        <f>'Табл 1'!D173</f>
        <v>0</v>
      </c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3">
        <f t="shared" si="19"/>
        <v>0</v>
      </c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</row>
    <row r="173" spans="1:27" ht="43.5" customHeight="1" x14ac:dyDescent="0.25">
      <c r="A173" s="31"/>
      <c r="B173" s="31">
        <v>1</v>
      </c>
      <c r="C173" s="2" t="s">
        <v>175</v>
      </c>
      <c r="D173" s="51">
        <f>'Табл 1'!D174</f>
        <v>0</v>
      </c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3">
        <f t="shared" si="19"/>
        <v>0</v>
      </c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</row>
    <row r="174" spans="1:27" ht="33.75" customHeight="1" x14ac:dyDescent="0.25">
      <c r="A174" s="31"/>
      <c r="B174" s="31">
        <v>1</v>
      </c>
      <c r="C174" s="2" t="s">
        <v>176</v>
      </c>
      <c r="D174" s="51">
        <f>'Табл 1'!D175</f>
        <v>0</v>
      </c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3">
        <f t="shared" si="19"/>
        <v>0</v>
      </c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</row>
    <row r="175" spans="1:27" ht="31.5" customHeight="1" x14ac:dyDescent="0.25">
      <c r="A175" s="31"/>
      <c r="B175" s="31">
        <v>1</v>
      </c>
      <c r="C175" s="2" t="s">
        <v>177</v>
      </c>
      <c r="D175" s="51">
        <f>'Табл 1'!D176</f>
        <v>0</v>
      </c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3">
        <f t="shared" si="19"/>
        <v>0</v>
      </c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</row>
    <row r="176" spans="1:27" ht="27.75" customHeight="1" x14ac:dyDescent="0.25">
      <c r="A176" s="31"/>
      <c r="B176" s="31">
        <v>1</v>
      </c>
      <c r="C176" s="2" t="s">
        <v>178</v>
      </c>
      <c r="D176" s="51">
        <f>'Табл 1'!D177</f>
        <v>0</v>
      </c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3">
        <f t="shared" si="19"/>
        <v>0</v>
      </c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</row>
    <row r="177" spans="1:27" ht="45" customHeight="1" x14ac:dyDescent="0.25">
      <c r="A177" s="31"/>
      <c r="B177" s="31">
        <v>1</v>
      </c>
      <c r="C177" s="2" t="s">
        <v>179</v>
      </c>
      <c r="D177" s="51">
        <f>'Табл 1'!D178</f>
        <v>0</v>
      </c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3">
        <f t="shared" si="19"/>
        <v>0</v>
      </c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</row>
    <row r="178" spans="1:27" ht="30.75" customHeight="1" x14ac:dyDescent="0.25">
      <c r="A178" s="31"/>
      <c r="B178" s="31">
        <v>1</v>
      </c>
      <c r="C178" s="2" t="s">
        <v>180</v>
      </c>
      <c r="D178" s="51">
        <f>'Табл 1'!D179</f>
        <v>0</v>
      </c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3">
        <f t="shared" si="19"/>
        <v>0</v>
      </c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</row>
    <row r="179" spans="1:27" ht="30.75" customHeight="1" x14ac:dyDescent="0.25">
      <c r="A179" s="31"/>
      <c r="B179" s="31">
        <v>1</v>
      </c>
      <c r="C179" s="2" t="s">
        <v>181</v>
      </c>
      <c r="D179" s="51">
        <f>'Табл 1'!D180</f>
        <v>0</v>
      </c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3">
        <f t="shared" si="19"/>
        <v>0</v>
      </c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52"/>
    </row>
    <row r="180" spans="1:27" x14ac:dyDescent="0.25">
      <c r="A180" s="31"/>
      <c r="B180" s="78">
        <f>B182+B183+B184+B185+B186+B187+B188+B189+B190+B191+B181</f>
        <v>11</v>
      </c>
      <c r="C180" s="79" t="s">
        <v>182</v>
      </c>
      <c r="D180" s="47">
        <f>E180+F180</f>
        <v>0</v>
      </c>
      <c r="E180" s="81">
        <f>E181+E182+E183+E184+E185+E186+E187+E188+E189+E190+E191</f>
        <v>0</v>
      </c>
      <c r="F180" s="81">
        <f t="shared" ref="F180:G180" si="25">F181+F182+F183+F184+F185+F186+F187+F188+F189+F190+F191</f>
        <v>0</v>
      </c>
      <c r="G180" s="81">
        <f t="shared" si="25"/>
        <v>0</v>
      </c>
      <c r="H180" s="24"/>
      <c r="I180" s="24"/>
      <c r="J180" s="24"/>
      <c r="K180" s="24"/>
      <c r="L180" s="24"/>
      <c r="M180" s="24"/>
      <c r="N180" s="24"/>
      <c r="O180" s="24"/>
      <c r="P180" s="73">
        <f t="shared" si="19"/>
        <v>0</v>
      </c>
      <c r="Q180" s="48">
        <f>Q181+Q182+Q183+Q184+Q185+Q186+Q187+Q188+Q189+Q190+Q191</f>
        <v>0</v>
      </c>
      <c r="R180" s="48">
        <f t="shared" ref="R180:V180" si="26">R181+R182+R183+R184+R185+R186+R187+R188+R189+R190+R191</f>
        <v>0</v>
      </c>
      <c r="S180" s="48">
        <f t="shared" si="26"/>
        <v>0</v>
      </c>
      <c r="T180" s="48">
        <f t="shared" si="26"/>
        <v>0</v>
      </c>
      <c r="U180" s="48">
        <f t="shared" si="26"/>
        <v>0</v>
      </c>
      <c r="V180" s="48">
        <f t="shared" si="26"/>
        <v>0</v>
      </c>
      <c r="W180" s="53"/>
      <c r="X180" s="53"/>
      <c r="Y180" s="53"/>
      <c r="Z180" s="53"/>
      <c r="AA180" s="53"/>
    </row>
    <row r="181" spans="1:27" ht="47.25" customHeight="1" x14ac:dyDescent="0.25">
      <c r="A181" s="31"/>
      <c r="B181" s="31">
        <v>1</v>
      </c>
      <c r="C181" s="7" t="s">
        <v>183</v>
      </c>
      <c r="D181" s="51">
        <f>'Табл 1'!D182</f>
        <v>0</v>
      </c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3">
        <f t="shared" si="19"/>
        <v>0</v>
      </c>
      <c r="Q181" s="52"/>
      <c r="R181" s="52"/>
      <c r="S181" s="52"/>
      <c r="T181" s="52"/>
      <c r="U181" s="52"/>
      <c r="V181" s="52"/>
      <c r="W181" s="52"/>
      <c r="X181" s="52"/>
      <c r="Y181" s="52"/>
      <c r="Z181" s="52"/>
      <c r="AA181" s="52"/>
    </row>
    <row r="182" spans="1:27" ht="44.25" customHeight="1" x14ac:dyDescent="0.25">
      <c r="A182" s="31"/>
      <c r="B182" s="31">
        <v>1</v>
      </c>
      <c r="C182" s="7" t="s">
        <v>184</v>
      </c>
      <c r="D182" s="51">
        <f>'Табл 1'!D183</f>
        <v>0</v>
      </c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3">
        <f t="shared" si="19"/>
        <v>0</v>
      </c>
      <c r="Q182" s="52"/>
      <c r="R182" s="52"/>
      <c r="S182" s="52"/>
      <c r="T182" s="52"/>
      <c r="U182" s="52"/>
      <c r="V182" s="52"/>
      <c r="W182" s="52"/>
      <c r="X182" s="52"/>
      <c r="Y182" s="52"/>
      <c r="Z182" s="52"/>
      <c r="AA182" s="52"/>
    </row>
    <row r="183" spans="1:27" ht="24" customHeight="1" x14ac:dyDescent="0.25">
      <c r="A183" s="31"/>
      <c r="B183" s="31">
        <v>1</v>
      </c>
      <c r="C183" s="7" t="s">
        <v>185</v>
      </c>
      <c r="D183" s="51">
        <f>'Табл 1'!D184</f>
        <v>0</v>
      </c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3">
        <f t="shared" si="19"/>
        <v>0</v>
      </c>
      <c r="Q183" s="52"/>
      <c r="R183" s="52"/>
      <c r="S183" s="52"/>
      <c r="T183" s="52"/>
      <c r="U183" s="52"/>
      <c r="V183" s="52"/>
      <c r="W183" s="52"/>
      <c r="X183" s="52"/>
      <c r="Y183" s="52"/>
      <c r="Z183" s="52"/>
      <c r="AA183" s="52"/>
    </row>
    <row r="184" spans="1:27" ht="44.25" customHeight="1" x14ac:dyDescent="0.25">
      <c r="A184" s="31"/>
      <c r="B184" s="31">
        <v>1</v>
      </c>
      <c r="C184" s="7" t="s">
        <v>186</v>
      </c>
      <c r="D184" s="51">
        <f>'Табл 1'!D185</f>
        <v>0</v>
      </c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3">
        <f t="shared" si="19"/>
        <v>0</v>
      </c>
      <c r="Q184" s="52"/>
      <c r="R184" s="52"/>
      <c r="S184" s="52"/>
      <c r="T184" s="52"/>
      <c r="U184" s="52"/>
      <c r="V184" s="52"/>
      <c r="W184" s="52"/>
      <c r="X184" s="52"/>
      <c r="Y184" s="52"/>
      <c r="Z184" s="52"/>
      <c r="AA184" s="52"/>
    </row>
    <row r="185" spans="1:27" ht="45.75" customHeight="1" x14ac:dyDescent="0.25">
      <c r="A185" s="31"/>
      <c r="B185" s="31">
        <v>1</v>
      </c>
      <c r="C185" s="7" t="s">
        <v>187</v>
      </c>
      <c r="D185" s="51">
        <f>'Табл 1'!D186</f>
        <v>0</v>
      </c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3">
        <f t="shared" si="19"/>
        <v>0</v>
      </c>
      <c r="Q185" s="52"/>
      <c r="R185" s="52"/>
      <c r="S185" s="52"/>
      <c r="T185" s="52"/>
      <c r="U185" s="52"/>
      <c r="V185" s="52"/>
      <c r="W185" s="52"/>
      <c r="X185" s="52"/>
      <c r="Y185" s="52"/>
      <c r="Z185" s="52"/>
      <c r="AA185" s="52"/>
    </row>
    <row r="186" spans="1:27" ht="48.75" customHeight="1" x14ac:dyDescent="0.25">
      <c r="A186" s="31"/>
      <c r="B186" s="31">
        <v>1</v>
      </c>
      <c r="C186" s="7" t="s">
        <v>188</v>
      </c>
      <c r="D186" s="51">
        <f>'Табл 1'!D187</f>
        <v>0</v>
      </c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3">
        <f t="shared" si="19"/>
        <v>0</v>
      </c>
      <c r="Q186" s="52"/>
      <c r="R186" s="52"/>
      <c r="S186" s="52"/>
      <c r="T186" s="52"/>
      <c r="U186" s="52"/>
      <c r="V186" s="52"/>
      <c r="W186" s="52"/>
      <c r="X186" s="52"/>
      <c r="Y186" s="52"/>
      <c r="Z186" s="52"/>
      <c r="AA186" s="52"/>
    </row>
    <row r="187" spans="1:27" ht="31.5" customHeight="1" x14ac:dyDescent="0.25">
      <c r="A187" s="31"/>
      <c r="B187" s="31">
        <v>1</v>
      </c>
      <c r="C187" s="7" t="s">
        <v>189</v>
      </c>
      <c r="D187" s="51">
        <f>'Табл 1'!D188</f>
        <v>0</v>
      </c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3">
        <f t="shared" si="19"/>
        <v>0</v>
      </c>
      <c r="Q187" s="52"/>
      <c r="R187" s="52"/>
      <c r="S187" s="52"/>
      <c r="T187" s="52"/>
      <c r="U187" s="52"/>
      <c r="V187" s="52"/>
      <c r="W187" s="52"/>
      <c r="X187" s="52"/>
      <c r="Y187" s="52"/>
      <c r="Z187" s="52"/>
      <c r="AA187" s="52"/>
    </row>
    <row r="188" spans="1:27" ht="44.25" customHeight="1" x14ac:dyDescent="0.25">
      <c r="A188" s="31"/>
      <c r="B188" s="31">
        <v>1</v>
      </c>
      <c r="C188" s="7" t="s">
        <v>190</v>
      </c>
      <c r="D188" s="51">
        <f>'Табл 1'!D189</f>
        <v>0</v>
      </c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3">
        <f t="shared" si="19"/>
        <v>0</v>
      </c>
      <c r="Q188" s="52"/>
      <c r="R188" s="52"/>
      <c r="S188" s="52"/>
      <c r="T188" s="52"/>
      <c r="U188" s="52"/>
      <c r="V188" s="52"/>
      <c r="W188" s="52"/>
      <c r="X188" s="52"/>
      <c r="Y188" s="52"/>
      <c r="Z188" s="52"/>
      <c r="AA188" s="52"/>
    </row>
    <row r="189" spans="1:27" ht="44.25" customHeight="1" x14ac:dyDescent="0.25">
      <c r="A189" s="31"/>
      <c r="B189" s="31">
        <v>1</v>
      </c>
      <c r="C189" s="7" t="s">
        <v>191</v>
      </c>
      <c r="D189" s="51">
        <f>'Табл 1'!D190</f>
        <v>0</v>
      </c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3">
        <f t="shared" si="19"/>
        <v>0</v>
      </c>
      <c r="Q189" s="52"/>
      <c r="R189" s="52"/>
      <c r="S189" s="52"/>
      <c r="T189" s="52"/>
      <c r="U189" s="52"/>
      <c r="V189" s="52"/>
      <c r="W189" s="52"/>
      <c r="X189" s="52"/>
      <c r="Y189" s="52"/>
      <c r="Z189" s="52"/>
      <c r="AA189" s="52"/>
    </row>
    <row r="190" spans="1:27" ht="46.5" customHeight="1" x14ac:dyDescent="0.25">
      <c r="A190" s="31"/>
      <c r="B190" s="31">
        <v>1</v>
      </c>
      <c r="C190" s="7" t="s">
        <v>192</v>
      </c>
      <c r="D190" s="51">
        <f>'Табл 1'!D191</f>
        <v>0</v>
      </c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3">
        <f t="shared" si="19"/>
        <v>0</v>
      </c>
      <c r="Q190" s="52"/>
      <c r="R190" s="52"/>
      <c r="S190" s="52"/>
      <c r="T190" s="52"/>
      <c r="U190" s="52"/>
      <c r="V190" s="52"/>
      <c r="W190" s="52"/>
      <c r="X190" s="52"/>
      <c r="Y190" s="52"/>
      <c r="Z190" s="52"/>
      <c r="AA190" s="52"/>
    </row>
    <row r="191" spans="1:27" ht="45" customHeight="1" x14ac:dyDescent="0.25">
      <c r="A191" s="31"/>
      <c r="B191" s="31">
        <v>1</v>
      </c>
      <c r="C191" s="7" t="s">
        <v>193</v>
      </c>
      <c r="D191" s="51">
        <f>'Табл 1'!D192</f>
        <v>0</v>
      </c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3">
        <f t="shared" si="19"/>
        <v>0</v>
      </c>
      <c r="Q191" s="52"/>
      <c r="R191" s="52"/>
      <c r="S191" s="52"/>
      <c r="T191" s="52"/>
      <c r="U191" s="52"/>
      <c r="V191" s="52"/>
      <c r="W191" s="52"/>
      <c r="X191" s="52"/>
      <c r="Y191" s="52"/>
      <c r="Z191" s="52"/>
      <c r="AA191" s="52"/>
    </row>
    <row r="192" spans="1:27" ht="25.5" customHeight="1" x14ac:dyDescent="0.25">
      <c r="A192" s="31"/>
      <c r="B192" s="61">
        <f>B193+B194+B195+B196+B197</f>
        <v>5</v>
      </c>
      <c r="C192" s="24" t="s">
        <v>194</v>
      </c>
      <c r="D192" s="47">
        <f>E192+F192</f>
        <v>0</v>
      </c>
      <c r="E192" s="81">
        <f>E193+E194+E195+E196+E197</f>
        <v>0</v>
      </c>
      <c r="F192" s="81">
        <f t="shared" ref="F192:G192" si="27">F193+F194+F195+F196+F197</f>
        <v>0</v>
      </c>
      <c r="G192" s="81">
        <f t="shared" si="27"/>
        <v>0</v>
      </c>
      <c r="H192" s="24"/>
      <c r="I192" s="24"/>
      <c r="J192" s="24"/>
      <c r="K192" s="24"/>
      <c r="L192" s="24"/>
      <c r="M192" s="24"/>
      <c r="N192" s="24"/>
      <c r="O192" s="24"/>
      <c r="P192" s="73">
        <f t="shared" si="19"/>
        <v>0</v>
      </c>
      <c r="Q192" s="48">
        <f>Q193+Q194+Q195+Q196+Q197</f>
        <v>0</v>
      </c>
      <c r="R192" s="48">
        <f t="shared" ref="R192:U192" si="28">R193+R194+R195+R196+R197</f>
        <v>0</v>
      </c>
      <c r="S192" s="48">
        <f t="shared" si="28"/>
        <v>0</v>
      </c>
      <c r="T192" s="48">
        <f t="shared" si="28"/>
        <v>0</v>
      </c>
      <c r="U192" s="48">
        <f t="shared" si="28"/>
        <v>0</v>
      </c>
      <c r="V192" s="48">
        <f>V193+V194+V195+V196+V197</f>
        <v>0</v>
      </c>
      <c r="W192" s="53"/>
      <c r="X192" s="53"/>
      <c r="Y192" s="53"/>
      <c r="Z192" s="53"/>
      <c r="AA192" s="53"/>
    </row>
    <row r="193" spans="1:27" ht="20.25" customHeight="1" x14ac:dyDescent="0.25">
      <c r="A193" s="31"/>
      <c r="B193" s="31">
        <v>1</v>
      </c>
      <c r="C193" s="2" t="s">
        <v>195</v>
      </c>
      <c r="D193" s="51">
        <f>'Табл 1'!D194</f>
        <v>0</v>
      </c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3">
        <f t="shared" si="19"/>
        <v>0</v>
      </c>
      <c r="Q193" s="52"/>
      <c r="R193" s="52"/>
      <c r="S193" s="52"/>
      <c r="T193" s="52"/>
      <c r="U193" s="52"/>
      <c r="V193" s="52"/>
      <c r="W193" s="52"/>
      <c r="X193" s="52"/>
      <c r="Y193" s="52"/>
      <c r="Z193" s="52"/>
      <c r="AA193" s="52"/>
    </row>
    <row r="194" spans="1:27" ht="44.25" customHeight="1" x14ac:dyDescent="0.25">
      <c r="A194" s="31"/>
      <c r="B194" s="31">
        <v>1</v>
      </c>
      <c r="C194" s="6" t="s">
        <v>196</v>
      </c>
      <c r="D194" s="51">
        <f>'Табл 1'!D195</f>
        <v>0</v>
      </c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3">
        <f t="shared" si="19"/>
        <v>0</v>
      </c>
      <c r="Q194" s="52"/>
      <c r="R194" s="52"/>
      <c r="S194" s="52"/>
      <c r="T194" s="52"/>
      <c r="U194" s="52"/>
      <c r="V194" s="52"/>
      <c r="W194" s="52"/>
      <c r="X194" s="52"/>
      <c r="Y194" s="52"/>
      <c r="Z194" s="52"/>
      <c r="AA194" s="52"/>
    </row>
    <row r="195" spans="1:27" ht="18" customHeight="1" x14ac:dyDescent="0.25">
      <c r="A195" s="31"/>
      <c r="B195" s="31">
        <v>1</v>
      </c>
      <c r="C195" s="25" t="s">
        <v>197</v>
      </c>
      <c r="D195" s="51">
        <f>'Табл 1'!D196</f>
        <v>0</v>
      </c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3">
        <f t="shared" si="19"/>
        <v>0</v>
      </c>
      <c r="Q195" s="52"/>
      <c r="R195" s="52"/>
      <c r="S195" s="52"/>
      <c r="T195" s="52"/>
      <c r="U195" s="52"/>
      <c r="V195" s="52"/>
      <c r="W195" s="52"/>
      <c r="X195" s="52"/>
      <c r="Y195" s="52"/>
      <c r="Z195" s="52"/>
      <c r="AA195" s="52"/>
    </row>
    <row r="196" spans="1:27" ht="34.5" customHeight="1" x14ac:dyDescent="0.25">
      <c r="A196" s="31"/>
      <c r="B196" s="31">
        <v>1</v>
      </c>
      <c r="C196" s="2" t="s">
        <v>198</v>
      </c>
      <c r="D196" s="51">
        <f>'Табл 1'!D197</f>
        <v>0</v>
      </c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3">
        <f t="shared" si="19"/>
        <v>0</v>
      </c>
      <c r="Q196" s="52"/>
      <c r="R196" s="52"/>
      <c r="S196" s="52"/>
      <c r="T196" s="52"/>
      <c r="U196" s="52"/>
      <c r="V196" s="52"/>
      <c r="W196" s="52"/>
      <c r="X196" s="52"/>
      <c r="Y196" s="52"/>
      <c r="Z196" s="52"/>
      <c r="AA196" s="52"/>
    </row>
    <row r="197" spans="1:27" ht="30" x14ac:dyDescent="0.25">
      <c r="A197" s="31"/>
      <c r="B197" s="31">
        <v>1</v>
      </c>
      <c r="C197" s="2" t="s">
        <v>199</v>
      </c>
      <c r="D197" s="51">
        <f>'Табл 1'!D198</f>
        <v>0</v>
      </c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3">
        <f t="shared" si="19"/>
        <v>0</v>
      </c>
      <c r="Q197" s="52"/>
      <c r="R197" s="52"/>
      <c r="S197" s="52"/>
      <c r="T197" s="52"/>
      <c r="U197" s="52"/>
      <c r="V197" s="52"/>
      <c r="W197" s="52"/>
      <c r="X197" s="52"/>
      <c r="Y197" s="52"/>
      <c r="Z197" s="52"/>
      <c r="AA197" s="52"/>
    </row>
    <row r="198" spans="1:27" ht="24" customHeight="1" x14ac:dyDescent="0.25">
      <c r="A198" s="31"/>
      <c r="B198" s="60">
        <f>B199+B200+B201+B202+B203+B204+B205+B206+B207+B208+B209+B210+B211+B212+B213+B214+B215+B216+B217+B218+B219+B220+B221+B222+B223+B224+B225+B226+B227+B228+B229+B230+B231+B232+B233+B234</f>
        <v>36</v>
      </c>
      <c r="C198" s="4" t="s">
        <v>200</v>
      </c>
      <c r="D198" s="47">
        <f>E198+F198</f>
        <v>0</v>
      </c>
      <c r="E198" s="81">
        <f>E199+E200+E201+E202+E203+E204+E205+E206+E207+E208+E209+E210+E211+E212+E213+E214+E215+E216+E217+E218+E219+E220+E221+E222+E223+E224+E225+E226+E227+E228+E229+E230+E231+E232+E233+E234</f>
        <v>0</v>
      </c>
      <c r="F198" s="81">
        <f t="shared" ref="F198" si="29">F199+F200+F201+F202+F203+F204+F205+F206+F207+F208+F209+F210+F211+F212+F213+F214+F215+F216+F217+F218+F219+F220+F221+F222+F223+F224+F225+F226+F227+F228+F229+F230+F231+F232+F233+F234</f>
        <v>0</v>
      </c>
      <c r="G198" s="81">
        <f>G199+G200+G201+G202+G203+G204+G205+G206+G207+G208+G209+G210+G211+G212+G213+G214+G215+G216+G217+G218+G219+G220+G221+G222+G223+G224+G225+G226+G227+G228+G229+G230+G231+G232+G233+G234</f>
        <v>0</v>
      </c>
      <c r="H198" s="4"/>
      <c r="I198" s="4"/>
      <c r="J198" s="4"/>
      <c r="K198" s="4"/>
      <c r="L198" s="4"/>
      <c r="M198" s="4"/>
      <c r="N198" s="4"/>
      <c r="O198" s="4"/>
      <c r="P198" s="73">
        <f t="shared" si="19"/>
        <v>0</v>
      </c>
      <c r="Q198" s="81">
        <f>Q199+Q200+Q201+Q202+Q203+Q204+Q205+Q206+Q207+Q208+Q209+Q210+Q211+Q212+Q213+Q214+Q215+Q216+Q217+Q218+Q219+Q220+Q221+Q222+Q223+Q224+Q225+Q226+Q227+Q228+Q229+Q230+Q231+Q232+Q233+Q234</f>
        <v>0</v>
      </c>
      <c r="R198" s="81">
        <f t="shared" ref="R198:V198" si="30">R199+R200+R201+R202+R203+R204+R205+R206+R207+R208+R209+R210+R211+R212+R213+R214+R215+R216+R217+R218+R219+R220+R221+R222+R223+R224+R225+R226+R227+R228+R229+R230+R231+R232+R233+R234</f>
        <v>0</v>
      </c>
      <c r="S198" s="81">
        <f t="shared" si="30"/>
        <v>0</v>
      </c>
      <c r="T198" s="81">
        <f t="shared" si="30"/>
        <v>0</v>
      </c>
      <c r="U198" s="81">
        <f t="shared" si="30"/>
        <v>0</v>
      </c>
      <c r="V198" s="81">
        <f t="shared" si="30"/>
        <v>0</v>
      </c>
      <c r="W198" s="53"/>
      <c r="X198" s="53"/>
      <c r="Y198" s="53"/>
      <c r="Z198" s="53"/>
      <c r="AA198" s="53"/>
    </row>
    <row r="199" spans="1:27" s="64" customFormat="1" ht="30" x14ac:dyDescent="0.25">
      <c r="A199" s="62"/>
      <c r="B199" s="62">
        <v>1</v>
      </c>
      <c r="C199" s="2" t="s">
        <v>201</v>
      </c>
      <c r="D199" s="51">
        <f>'Табл 1'!D200</f>
        <v>0</v>
      </c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3">
        <f t="shared" si="19"/>
        <v>0</v>
      </c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</row>
    <row r="200" spans="1:27" s="64" customFormat="1" x14ac:dyDescent="0.25">
      <c r="A200" s="62"/>
      <c r="B200" s="62">
        <v>1</v>
      </c>
      <c r="C200" s="6" t="s">
        <v>202</v>
      </c>
      <c r="D200" s="51">
        <f>'Табл 1'!D201</f>
        <v>0</v>
      </c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3">
        <f t="shared" ref="P200:P263" si="31">Q200+S200+U200</f>
        <v>0</v>
      </c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</row>
    <row r="201" spans="1:27" s="64" customFormat="1" ht="30" x14ac:dyDescent="0.25">
      <c r="A201" s="62"/>
      <c r="B201" s="62">
        <v>1</v>
      </c>
      <c r="C201" s="6" t="s">
        <v>203</v>
      </c>
      <c r="D201" s="51">
        <f>'Табл 1'!D202</f>
        <v>0</v>
      </c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3">
        <f t="shared" si="31"/>
        <v>0</v>
      </c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</row>
    <row r="202" spans="1:27" s="64" customFormat="1" x14ac:dyDescent="0.25">
      <c r="A202" s="62"/>
      <c r="B202" s="62">
        <v>1</v>
      </c>
      <c r="C202" s="6" t="s">
        <v>204</v>
      </c>
      <c r="D202" s="51">
        <f>'Табл 1'!D203</f>
        <v>0</v>
      </c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3">
        <f t="shared" si="31"/>
        <v>0</v>
      </c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</row>
    <row r="203" spans="1:27" s="64" customFormat="1" ht="30" x14ac:dyDescent="0.25">
      <c r="A203" s="62"/>
      <c r="B203" s="62">
        <v>1</v>
      </c>
      <c r="C203" s="2" t="s">
        <v>205</v>
      </c>
      <c r="D203" s="51">
        <f>'Табл 1'!D204</f>
        <v>0</v>
      </c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3">
        <f t="shared" si="31"/>
        <v>0</v>
      </c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</row>
    <row r="204" spans="1:27" s="64" customFormat="1" x14ac:dyDescent="0.25">
      <c r="A204" s="62"/>
      <c r="B204" s="62">
        <v>1</v>
      </c>
      <c r="C204" s="2" t="s">
        <v>206</v>
      </c>
      <c r="D204" s="51">
        <f>'Табл 1'!D205</f>
        <v>0</v>
      </c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3">
        <f t="shared" si="31"/>
        <v>0</v>
      </c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</row>
    <row r="205" spans="1:27" s="64" customFormat="1" ht="30" x14ac:dyDescent="0.25">
      <c r="A205" s="62"/>
      <c r="B205" s="62">
        <v>1</v>
      </c>
      <c r="C205" s="2" t="s">
        <v>207</v>
      </c>
      <c r="D205" s="51">
        <f>'Табл 1'!D206</f>
        <v>0</v>
      </c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3">
        <f t="shared" si="31"/>
        <v>0</v>
      </c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</row>
    <row r="206" spans="1:27" s="64" customFormat="1" x14ac:dyDescent="0.25">
      <c r="A206" s="62"/>
      <c r="B206" s="62">
        <v>1</v>
      </c>
      <c r="C206" s="2" t="s">
        <v>208</v>
      </c>
      <c r="D206" s="51">
        <f>'Табл 1'!D207</f>
        <v>0</v>
      </c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3">
        <f t="shared" si="31"/>
        <v>0</v>
      </c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</row>
    <row r="207" spans="1:27" s="64" customFormat="1" ht="30" x14ac:dyDescent="0.25">
      <c r="A207" s="62"/>
      <c r="B207" s="62">
        <v>1</v>
      </c>
      <c r="C207" s="2" t="s">
        <v>209</v>
      </c>
      <c r="D207" s="51">
        <f>'Табл 1'!D208</f>
        <v>0</v>
      </c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3">
        <f t="shared" si="31"/>
        <v>0</v>
      </c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</row>
    <row r="208" spans="1:27" s="64" customFormat="1" ht="30" x14ac:dyDescent="0.25">
      <c r="A208" s="62"/>
      <c r="B208" s="62">
        <v>1</v>
      </c>
      <c r="C208" s="6" t="s">
        <v>210</v>
      </c>
      <c r="D208" s="51">
        <f>'Табл 1'!D209</f>
        <v>0</v>
      </c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3">
        <f t="shared" si="31"/>
        <v>0</v>
      </c>
      <c r="Q208" s="63"/>
      <c r="R208" s="63"/>
      <c r="S208" s="63"/>
      <c r="T208" s="63"/>
      <c r="U208" s="63"/>
      <c r="V208" s="63"/>
      <c r="W208" s="63"/>
      <c r="X208" s="63"/>
      <c r="Y208" s="63"/>
      <c r="Z208" s="63"/>
      <c r="AA208" s="63"/>
    </row>
    <row r="209" spans="1:27" s="64" customFormat="1" ht="30" x14ac:dyDescent="0.25">
      <c r="A209" s="62"/>
      <c r="B209" s="62">
        <v>1</v>
      </c>
      <c r="C209" s="2" t="s">
        <v>211</v>
      </c>
      <c r="D209" s="51">
        <f>'Табл 1'!D210</f>
        <v>0</v>
      </c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3">
        <f t="shared" si="31"/>
        <v>0</v>
      </c>
      <c r="Q209" s="63"/>
      <c r="R209" s="63"/>
      <c r="S209" s="63"/>
      <c r="T209" s="63"/>
      <c r="U209" s="63"/>
      <c r="V209" s="63"/>
      <c r="W209" s="63"/>
      <c r="X209" s="63"/>
      <c r="Y209" s="63"/>
      <c r="Z209" s="63"/>
      <c r="AA209" s="63"/>
    </row>
    <row r="210" spans="1:27" s="64" customFormat="1" ht="45" x14ac:dyDescent="0.25">
      <c r="A210" s="62"/>
      <c r="B210" s="62">
        <v>1</v>
      </c>
      <c r="C210" s="2" t="s">
        <v>212</v>
      </c>
      <c r="D210" s="51">
        <f>'Табл 1'!D211</f>
        <v>0</v>
      </c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3">
        <f t="shared" si="31"/>
        <v>0</v>
      </c>
      <c r="Q210" s="63"/>
      <c r="R210" s="63"/>
      <c r="S210" s="63"/>
      <c r="T210" s="63"/>
      <c r="U210" s="63"/>
      <c r="V210" s="63"/>
      <c r="W210" s="63"/>
      <c r="X210" s="63"/>
      <c r="Y210" s="63"/>
      <c r="Z210" s="63"/>
      <c r="AA210" s="63"/>
    </row>
    <row r="211" spans="1:27" s="64" customFormat="1" ht="30" x14ac:dyDescent="0.25">
      <c r="A211" s="62"/>
      <c r="B211" s="62">
        <v>1</v>
      </c>
      <c r="C211" s="2" t="s">
        <v>213</v>
      </c>
      <c r="D211" s="51">
        <f>'Табл 1'!D212</f>
        <v>0</v>
      </c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3">
        <f t="shared" si="31"/>
        <v>0</v>
      </c>
      <c r="Q211" s="63"/>
      <c r="R211" s="63"/>
      <c r="S211" s="63"/>
      <c r="T211" s="63"/>
      <c r="U211" s="63"/>
      <c r="V211" s="63"/>
      <c r="W211" s="63"/>
      <c r="X211" s="63"/>
      <c r="Y211" s="63"/>
      <c r="Z211" s="63"/>
      <c r="AA211" s="63"/>
    </row>
    <row r="212" spans="1:27" s="64" customFormat="1" ht="30" x14ac:dyDescent="0.25">
      <c r="A212" s="62"/>
      <c r="B212" s="62">
        <v>1</v>
      </c>
      <c r="C212" s="2" t="s">
        <v>214</v>
      </c>
      <c r="D212" s="51">
        <f>'Табл 1'!D213</f>
        <v>0</v>
      </c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3">
        <f t="shared" si="31"/>
        <v>0</v>
      </c>
      <c r="Q212" s="63"/>
      <c r="R212" s="63"/>
      <c r="S212" s="63"/>
      <c r="T212" s="63"/>
      <c r="U212" s="63"/>
      <c r="V212" s="63"/>
      <c r="W212" s="63"/>
      <c r="X212" s="63"/>
      <c r="Y212" s="63"/>
      <c r="Z212" s="63"/>
      <c r="AA212" s="63"/>
    </row>
    <row r="213" spans="1:27" s="64" customFormat="1" ht="30" x14ac:dyDescent="0.25">
      <c r="A213" s="62"/>
      <c r="B213" s="62">
        <v>1</v>
      </c>
      <c r="C213" s="6" t="s">
        <v>215</v>
      </c>
      <c r="D213" s="51">
        <f>'Табл 1'!D214</f>
        <v>0</v>
      </c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3">
        <f t="shared" si="31"/>
        <v>0</v>
      </c>
      <c r="Q213" s="63"/>
      <c r="R213" s="63"/>
      <c r="S213" s="63"/>
      <c r="T213" s="63"/>
      <c r="U213" s="63"/>
      <c r="V213" s="63"/>
      <c r="W213" s="63"/>
      <c r="X213" s="63"/>
      <c r="Y213" s="63"/>
      <c r="Z213" s="63"/>
      <c r="AA213" s="63"/>
    </row>
    <row r="214" spans="1:27" s="64" customFormat="1" ht="45" x14ac:dyDescent="0.25">
      <c r="A214" s="62"/>
      <c r="B214" s="62">
        <v>1</v>
      </c>
      <c r="C214" s="6" t="s">
        <v>216</v>
      </c>
      <c r="D214" s="51">
        <f>'Табл 1'!D215</f>
        <v>0</v>
      </c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3">
        <f t="shared" si="31"/>
        <v>0</v>
      </c>
      <c r="Q214" s="63"/>
      <c r="R214" s="63"/>
      <c r="S214" s="63"/>
      <c r="T214" s="63"/>
      <c r="U214" s="63"/>
      <c r="V214" s="63"/>
      <c r="W214" s="63"/>
      <c r="X214" s="63"/>
      <c r="Y214" s="63"/>
      <c r="Z214" s="63"/>
      <c r="AA214" s="63"/>
    </row>
    <row r="215" spans="1:27" s="64" customFormat="1" x14ac:dyDescent="0.25">
      <c r="A215" s="62"/>
      <c r="B215" s="62">
        <v>1</v>
      </c>
      <c r="C215" s="2" t="s">
        <v>217</v>
      </c>
      <c r="D215" s="51">
        <f>'Табл 1'!D216</f>
        <v>0</v>
      </c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3">
        <f t="shared" si="31"/>
        <v>0</v>
      </c>
      <c r="Q215" s="63"/>
      <c r="R215" s="63"/>
      <c r="S215" s="63"/>
      <c r="T215" s="63"/>
      <c r="U215" s="63"/>
      <c r="V215" s="63"/>
      <c r="W215" s="63"/>
      <c r="X215" s="63"/>
      <c r="Y215" s="63"/>
      <c r="Z215" s="63"/>
      <c r="AA215" s="63"/>
    </row>
    <row r="216" spans="1:27" s="64" customFormat="1" ht="60" x14ac:dyDescent="0.25">
      <c r="A216" s="62"/>
      <c r="B216" s="62">
        <v>1</v>
      </c>
      <c r="C216" s="26" t="s">
        <v>218</v>
      </c>
      <c r="D216" s="51">
        <f>'Табл 1'!D217</f>
        <v>0</v>
      </c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3">
        <f t="shared" si="31"/>
        <v>0</v>
      </c>
      <c r="Q216" s="63"/>
      <c r="R216" s="63"/>
      <c r="S216" s="63"/>
      <c r="T216" s="63"/>
      <c r="U216" s="63"/>
      <c r="V216" s="63"/>
      <c r="W216" s="63"/>
      <c r="X216" s="63"/>
      <c r="Y216" s="63"/>
      <c r="Z216" s="63"/>
      <c r="AA216" s="63"/>
    </row>
    <row r="217" spans="1:27" s="64" customFormat="1" x14ac:dyDescent="0.25">
      <c r="A217" s="62"/>
      <c r="B217" s="62">
        <v>1</v>
      </c>
      <c r="C217" s="26" t="s">
        <v>219</v>
      </c>
      <c r="D217" s="51">
        <f>'Табл 1'!D218</f>
        <v>0</v>
      </c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3">
        <f t="shared" si="31"/>
        <v>0</v>
      </c>
      <c r="Q217" s="63"/>
      <c r="R217" s="63"/>
      <c r="S217" s="63"/>
      <c r="T217" s="63"/>
      <c r="U217" s="63"/>
      <c r="V217" s="63"/>
      <c r="W217" s="63"/>
      <c r="X217" s="63"/>
      <c r="Y217" s="63"/>
      <c r="Z217" s="63"/>
      <c r="AA217" s="63"/>
    </row>
    <row r="218" spans="1:27" s="64" customFormat="1" ht="30" x14ac:dyDescent="0.25">
      <c r="A218" s="62"/>
      <c r="B218" s="62">
        <v>1</v>
      </c>
      <c r="C218" s="6" t="s">
        <v>220</v>
      </c>
      <c r="D218" s="51">
        <f>'Табл 1'!D219</f>
        <v>0</v>
      </c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3">
        <f t="shared" si="31"/>
        <v>0</v>
      </c>
      <c r="Q218" s="63"/>
      <c r="R218" s="63"/>
      <c r="S218" s="63"/>
      <c r="T218" s="63"/>
      <c r="U218" s="63"/>
      <c r="V218" s="63"/>
      <c r="W218" s="63"/>
      <c r="X218" s="63"/>
      <c r="Y218" s="63"/>
      <c r="Z218" s="63"/>
      <c r="AA218" s="63"/>
    </row>
    <row r="219" spans="1:27" s="64" customFormat="1" ht="33" customHeight="1" x14ac:dyDescent="0.25">
      <c r="A219" s="62"/>
      <c r="B219" s="62">
        <v>1</v>
      </c>
      <c r="C219" s="26" t="s">
        <v>221</v>
      </c>
      <c r="D219" s="51">
        <f>'Табл 1'!D220</f>
        <v>0</v>
      </c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3">
        <f t="shared" si="31"/>
        <v>0</v>
      </c>
      <c r="Q219" s="63"/>
      <c r="R219" s="63"/>
      <c r="S219" s="63"/>
      <c r="T219" s="63"/>
      <c r="U219" s="63"/>
      <c r="V219" s="63"/>
      <c r="W219" s="63"/>
      <c r="X219" s="63"/>
      <c r="Y219" s="63"/>
      <c r="Z219" s="63"/>
      <c r="AA219" s="63"/>
    </row>
    <row r="220" spans="1:27" s="64" customFormat="1" ht="60" x14ac:dyDescent="0.25">
      <c r="A220" s="62"/>
      <c r="B220" s="62">
        <v>1</v>
      </c>
      <c r="C220" s="6" t="s">
        <v>222</v>
      </c>
      <c r="D220" s="51">
        <f>'Табл 1'!D221</f>
        <v>0</v>
      </c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3">
        <f t="shared" si="31"/>
        <v>0</v>
      </c>
      <c r="Q220" s="63"/>
      <c r="R220" s="63"/>
      <c r="S220" s="63"/>
      <c r="T220" s="63"/>
      <c r="U220" s="63"/>
      <c r="V220" s="63"/>
      <c r="W220" s="63"/>
      <c r="X220" s="63"/>
      <c r="Y220" s="63"/>
      <c r="Z220" s="63"/>
      <c r="AA220" s="63"/>
    </row>
    <row r="221" spans="1:27" s="64" customFormat="1" ht="45" x14ac:dyDescent="0.25">
      <c r="A221" s="62"/>
      <c r="B221" s="62">
        <v>1</v>
      </c>
      <c r="C221" s="6" t="s">
        <v>223</v>
      </c>
      <c r="D221" s="51">
        <f>'Табл 1'!D222</f>
        <v>0</v>
      </c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3">
        <f t="shared" si="31"/>
        <v>0</v>
      </c>
      <c r="Q221" s="63"/>
      <c r="R221" s="63"/>
      <c r="S221" s="63"/>
      <c r="T221" s="63"/>
      <c r="U221" s="63"/>
      <c r="V221" s="63"/>
      <c r="W221" s="63"/>
      <c r="X221" s="63"/>
      <c r="Y221" s="63"/>
      <c r="Z221" s="63"/>
      <c r="AA221" s="63"/>
    </row>
    <row r="222" spans="1:27" s="64" customFormat="1" ht="34.5" customHeight="1" x14ac:dyDescent="0.25">
      <c r="A222" s="62"/>
      <c r="B222" s="62">
        <v>1</v>
      </c>
      <c r="C222" s="6" t="s">
        <v>224</v>
      </c>
      <c r="D222" s="51">
        <f>'Табл 1'!D223</f>
        <v>0</v>
      </c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3">
        <f t="shared" si="31"/>
        <v>0</v>
      </c>
      <c r="Q222" s="63"/>
      <c r="R222" s="63"/>
      <c r="S222" s="63"/>
      <c r="T222" s="63"/>
      <c r="U222" s="63"/>
      <c r="V222" s="63"/>
      <c r="W222" s="63"/>
      <c r="X222" s="63"/>
      <c r="Y222" s="63"/>
      <c r="Z222" s="63"/>
      <c r="AA222" s="63"/>
    </row>
    <row r="223" spans="1:27" s="64" customFormat="1" ht="60" x14ac:dyDescent="0.25">
      <c r="A223" s="62"/>
      <c r="B223" s="62">
        <v>1</v>
      </c>
      <c r="C223" s="2" t="s">
        <v>225</v>
      </c>
      <c r="D223" s="51">
        <f>'Табл 1'!D224</f>
        <v>0</v>
      </c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3">
        <f t="shared" si="31"/>
        <v>0</v>
      </c>
      <c r="Q223" s="63"/>
      <c r="R223" s="63"/>
      <c r="S223" s="63"/>
      <c r="T223" s="63"/>
      <c r="U223" s="63"/>
      <c r="V223" s="63"/>
      <c r="W223" s="63"/>
      <c r="X223" s="63"/>
      <c r="Y223" s="63"/>
      <c r="Z223" s="63"/>
      <c r="AA223" s="63"/>
    </row>
    <row r="224" spans="1:27" s="64" customFormat="1" ht="29.25" customHeight="1" x14ac:dyDescent="0.25">
      <c r="A224" s="62"/>
      <c r="B224" s="62">
        <v>1</v>
      </c>
      <c r="C224" s="2" t="s">
        <v>226</v>
      </c>
      <c r="D224" s="51">
        <f>'Табл 1'!D225</f>
        <v>0</v>
      </c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3">
        <f t="shared" si="31"/>
        <v>0</v>
      </c>
      <c r="Q224" s="63"/>
      <c r="R224" s="63"/>
      <c r="S224" s="63"/>
      <c r="T224" s="63"/>
      <c r="U224" s="63"/>
      <c r="V224" s="63"/>
      <c r="W224" s="63"/>
      <c r="X224" s="63"/>
      <c r="Y224" s="63"/>
      <c r="Z224" s="63"/>
      <c r="AA224" s="63"/>
    </row>
    <row r="225" spans="1:27" s="64" customFormat="1" ht="33" customHeight="1" x14ac:dyDescent="0.25">
      <c r="A225" s="62"/>
      <c r="B225" s="62">
        <v>1</v>
      </c>
      <c r="C225" s="2" t="s">
        <v>227</v>
      </c>
      <c r="D225" s="51">
        <f>'Табл 1'!D226</f>
        <v>0</v>
      </c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3">
        <f t="shared" si="31"/>
        <v>0</v>
      </c>
      <c r="Q225" s="63"/>
      <c r="R225" s="63"/>
      <c r="S225" s="63"/>
      <c r="T225" s="63"/>
      <c r="U225" s="63"/>
      <c r="V225" s="63"/>
      <c r="W225" s="63"/>
      <c r="X225" s="63"/>
      <c r="Y225" s="63"/>
      <c r="Z225" s="63"/>
      <c r="AA225" s="63"/>
    </row>
    <row r="226" spans="1:27" s="64" customFormat="1" ht="32.25" customHeight="1" x14ac:dyDescent="0.25">
      <c r="A226" s="62"/>
      <c r="B226" s="62">
        <v>1</v>
      </c>
      <c r="C226" s="2" t="s">
        <v>228</v>
      </c>
      <c r="D226" s="51">
        <f>'Табл 1'!D227</f>
        <v>0</v>
      </c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3">
        <f t="shared" si="31"/>
        <v>0</v>
      </c>
      <c r="Q226" s="63"/>
      <c r="R226" s="63"/>
      <c r="S226" s="63"/>
      <c r="T226" s="63"/>
      <c r="U226" s="63"/>
      <c r="V226" s="63"/>
      <c r="W226" s="63"/>
      <c r="X226" s="63"/>
      <c r="Y226" s="63"/>
      <c r="Z226" s="63"/>
      <c r="AA226" s="63"/>
    </row>
    <row r="227" spans="1:27" s="64" customFormat="1" ht="45" x14ac:dyDescent="0.25">
      <c r="A227" s="62"/>
      <c r="B227" s="62">
        <v>1</v>
      </c>
      <c r="C227" s="2" t="s">
        <v>229</v>
      </c>
      <c r="D227" s="51">
        <f>'Табл 1'!D228</f>
        <v>0</v>
      </c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3">
        <f t="shared" si="31"/>
        <v>0</v>
      </c>
      <c r="Q227" s="63"/>
      <c r="R227" s="63"/>
      <c r="S227" s="63"/>
      <c r="T227" s="63"/>
      <c r="U227" s="63"/>
      <c r="V227" s="63"/>
      <c r="W227" s="63"/>
      <c r="X227" s="63"/>
      <c r="Y227" s="63"/>
      <c r="Z227" s="63"/>
      <c r="AA227" s="63"/>
    </row>
    <row r="228" spans="1:27" s="64" customFormat="1" ht="34.5" customHeight="1" x14ac:dyDescent="0.25">
      <c r="A228" s="62"/>
      <c r="B228" s="62">
        <v>1</v>
      </c>
      <c r="C228" s="2" t="s">
        <v>230</v>
      </c>
      <c r="D228" s="51">
        <f>'Табл 1'!D229</f>
        <v>0</v>
      </c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3">
        <f t="shared" si="31"/>
        <v>0</v>
      </c>
      <c r="Q228" s="63"/>
      <c r="R228" s="63"/>
      <c r="S228" s="63"/>
      <c r="T228" s="63"/>
      <c r="U228" s="63"/>
      <c r="V228" s="63"/>
      <c r="W228" s="63"/>
      <c r="X228" s="63"/>
      <c r="Y228" s="63"/>
      <c r="Z228" s="63"/>
      <c r="AA228" s="63"/>
    </row>
    <row r="229" spans="1:27" s="64" customFormat="1" ht="22.5" customHeight="1" x14ac:dyDescent="0.25">
      <c r="A229" s="62"/>
      <c r="B229" s="62">
        <v>1</v>
      </c>
      <c r="C229" s="2" t="s">
        <v>231</v>
      </c>
      <c r="D229" s="51">
        <f>'Табл 1'!D230</f>
        <v>0</v>
      </c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3">
        <f t="shared" si="31"/>
        <v>0</v>
      </c>
      <c r="Q229" s="63"/>
      <c r="R229" s="63"/>
      <c r="S229" s="63"/>
      <c r="T229" s="63"/>
      <c r="U229" s="63"/>
      <c r="V229" s="63"/>
      <c r="W229" s="63"/>
      <c r="X229" s="63"/>
      <c r="Y229" s="63"/>
      <c r="Z229" s="63"/>
      <c r="AA229" s="63"/>
    </row>
    <row r="230" spans="1:27" s="64" customFormat="1" ht="30" x14ac:dyDescent="0.25">
      <c r="A230" s="62"/>
      <c r="B230" s="62">
        <v>1</v>
      </c>
      <c r="C230" s="2" t="s">
        <v>232</v>
      </c>
      <c r="D230" s="51">
        <f>'Табл 1'!D231</f>
        <v>0</v>
      </c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3">
        <f t="shared" si="31"/>
        <v>0</v>
      </c>
      <c r="Q230" s="63"/>
      <c r="R230" s="63"/>
      <c r="S230" s="63"/>
      <c r="T230" s="63"/>
      <c r="U230" s="63"/>
      <c r="V230" s="63"/>
      <c r="W230" s="63"/>
      <c r="X230" s="63"/>
      <c r="Y230" s="63"/>
      <c r="Z230" s="63"/>
      <c r="AA230" s="63"/>
    </row>
    <row r="231" spans="1:27" s="64" customFormat="1" ht="34.5" customHeight="1" x14ac:dyDescent="0.25">
      <c r="A231" s="62"/>
      <c r="B231" s="62">
        <v>1</v>
      </c>
      <c r="C231" s="2" t="s">
        <v>233</v>
      </c>
      <c r="D231" s="51">
        <f>'Табл 1'!D232</f>
        <v>0</v>
      </c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3">
        <f t="shared" si="31"/>
        <v>0</v>
      </c>
      <c r="Q231" s="63"/>
      <c r="R231" s="63"/>
      <c r="S231" s="63"/>
      <c r="T231" s="63"/>
      <c r="U231" s="63"/>
      <c r="V231" s="63"/>
      <c r="W231" s="63"/>
      <c r="X231" s="63"/>
      <c r="Y231" s="63"/>
      <c r="Z231" s="63"/>
      <c r="AA231" s="63"/>
    </row>
    <row r="232" spans="1:27" s="64" customFormat="1" ht="32.25" customHeight="1" x14ac:dyDescent="0.25">
      <c r="A232" s="62"/>
      <c r="B232" s="62">
        <v>1</v>
      </c>
      <c r="C232" s="2" t="s">
        <v>234</v>
      </c>
      <c r="D232" s="51">
        <f>'Табл 1'!D233</f>
        <v>0</v>
      </c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3">
        <f t="shared" si="31"/>
        <v>0</v>
      </c>
      <c r="Q232" s="63"/>
      <c r="R232" s="63"/>
      <c r="S232" s="63"/>
      <c r="T232" s="63"/>
      <c r="U232" s="63"/>
      <c r="V232" s="63"/>
      <c r="W232" s="63"/>
      <c r="X232" s="63"/>
      <c r="Y232" s="63"/>
      <c r="Z232" s="63"/>
      <c r="AA232" s="63"/>
    </row>
    <row r="233" spans="1:27" s="64" customFormat="1" ht="45" x14ac:dyDescent="0.25">
      <c r="A233" s="62"/>
      <c r="B233" s="62">
        <v>1</v>
      </c>
      <c r="C233" s="2" t="s">
        <v>235</v>
      </c>
      <c r="D233" s="51">
        <f>'Табл 1'!D234</f>
        <v>0</v>
      </c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3">
        <f t="shared" si="31"/>
        <v>0</v>
      </c>
      <c r="Q233" s="63"/>
      <c r="R233" s="63"/>
      <c r="S233" s="63"/>
      <c r="T233" s="63"/>
      <c r="U233" s="63"/>
      <c r="V233" s="63"/>
      <c r="W233" s="63"/>
      <c r="X233" s="63"/>
      <c r="Y233" s="63"/>
      <c r="Z233" s="63"/>
      <c r="AA233" s="63"/>
    </row>
    <row r="234" spans="1:27" s="64" customFormat="1" ht="60" x14ac:dyDescent="0.25">
      <c r="A234" s="62"/>
      <c r="B234" s="62">
        <v>1</v>
      </c>
      <c r="C234" s="2" t="s">
        <v>236</v>
      </c>
      <c r="D234" s="51">
        <f>'Табл 1'!D235</f>
        <v>0</v>
      </c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3">
        <f t="shared" si="31"/>
        <v>0</v>
      </c>
      <c r="Q234" s="63"/>
      <c r="R234" s="63"/>
      <c r="S234" s="63"/>
      <c r="T234" s="63"/>
      <c r="U234" s="63"/>
      <c r="V234" s="63"/>
      <c r="W234" s="63"/>
      <c r="X234" s="63"/>
      <c r="Y234" s="63"/>
      <c r="Z234" s="63"/>
      <c r="AA234" s="63"/>
    </row>
    <row r="235" spans="1:27" x14ac:dyDescent="0.25">
      <c r="A235" s="31"/>
      <c r="B235" s="60">
        <f>B236+B237+B238+B239+B240+B241+B242+B243+B244+B245+B246+B247+B248+B249+B250+B251+B252+B253</f>
        <v>18</v>
      </c>
      <c r="C235" s="4" t="s">
        <v>237</v>
      </c>
      <c r="D235" s="47">
        <f>E235+F235</f>
        <v>0</v>
      </c>
      <c r="E235" s="81">
        <f>E236+E237+E238+E239+E240+E241+E242+E243+E244+E245+E246+E247+E248+E249+E250+E251+E252+E253</f>
        <v>0</v>
      </c>
      <c r="F235" s="81">
        <f t="shared" ref="F235:G235" si="32">F236+F237+F238+F239+F240+F241+F242+F243+F244+F245+F246+F247+F248+F249+F250+F251+F252+F253</f>
        <v>0</v>
      </c>
      <c r="G235" s="81">
        <f t="shared" si="32"/>
        <v>0</v>
      </c>
      <c r="H235" s="4"/>
      <c r="I235" s="4"/>
      <c r="J235" s="4"/>
      <c r="K235" s="4"/>
      <c r="L235" s="4"/>
      <c r="M235" s="4"/>
      <c r="N235" s="4"/>
      <c r="O235" s="4"/>
      <c r="P235" s="73">
        <f t="shared" si="31"/>
        <v>0</v>
      </c>
      <c r="Q235" s="81">
        <f t="shared" ref="Q235:V235" si="33">Q236+Q237+Q238+Q239+Q240+Q241+Q242+Q243+Q244+Q245+Q246+Q247+Q248+Q249+Q250+Q251+Q252+Q253</f>
        <v>0</v>
      </c>
      <c r="R235" s="81">
        <f t="shared" si="33"/>
        <v>0</v>
      </c>
      <c r="S235" s="81">
        <f t="shared" si="33"/>
        <v>0</v>
      </c>
      <c r="T235" s="81">
        <f t="shared" si="33"/>
        <v>0</v>
      </c>
      <c r="U235" s="81">
        <f t="shared" si="33"/>
        <v>0</v>
      </c>
      <c r="V235" s="81">
        <f t="shared" si="33"/>
        <v>0</v>
      </c>
      <c r="W235" s="53"/>
      <c r="X235" s="53"/>
      <c r="Y235" s="53"/>
      <c r="Z235" s="53"/>
      <c r="AA235" s="53"/>
    </row>
    <row r="236" spans="1:27" x14ac:dyDescent="0.25">
      <c r="A236" s="31"/>
      <c r="B236" s="31">
        <v>1</v>
      </c>
      <c r="C236" s="27" t="s">
        <v>238</v>
      </c>
      <c r="D236" s="51">
        <f>'Табл 1'!D237</f>
        <v>0</v>
      </c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3">
        <f t="shared" si="31"/>
        <v>0</v>
      </c>
      <c r="Q236" s="63"/>
      <c r="R236" s="63"/>
      <c r="S236" s="63"/>
      <c r="T236" s="63"/>
      <c r="U236" s="63"/>
      <c r="V236" s="63"/>
      <c r="W236" s="63"/>
      <c r="X236" s="63"/>
      <c r="Y236" s="63"/>
      <c r="Z236" s="63"/>
      <c r="AA236" s="52"/>
    </row>
    <row r="237" spans="1:27" x14ac:dyDescent="0.25">
      <c r="A237" s="31"/>
      <c r="B237" s="31">
        <v>1</v>
      </c>
      <c r="C237" s="6" t="s">
        <v>239</v>
      </c>
      <c r="D237" s="51">
        <f>'Табл 1'!D238</f>
        <v>0</v>
      </c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3">
        <f t="shared" si="31"/>
        <v>0</v>
      </c>
      <c r="Q237" s="63"/>
      <c r="R237" s="63"/>
      <c r="S237" s="63"/>
      <c r="T237" s="63"/>
      <c r="U237" s="63"/>
      <c r="V237" s="63"/>
      <c r="W237" s="63"/>
      <c r="X237" s="63"/>
      <c r="Y237" s="63"/>
      <c r="Z237" s="63"/>
      <c r="AA237" s="52"/>
    </row>
    <row r="238" spans="1:27" x14ac:dyDescent="0.25">
      <c r="A238" s="31"/>
      <c r="B238" s="31">
        <v>1</v>
      </c>
      <c r="C238" s="6" t="s">
        <v>240</v>
      </c>
      <c r="D238" s="51">
        <f>'Табл 1'!D239</f>
        <v>0</v>
      </c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3">
        <f t="shared" si="31"/>
        <v>0</v>
      </c>
      <c r="Q238" s="63"/>
      <c r="R238" s="63"/>
      <c r="S238" s="63"/>
      <c r="T238" s="63"/>
      <c r="U238" s="63"/>
      <c r="V238" s="63"/>
      <c r="W238" s="63"/>
      <c r="X238" s="63"/>
      <c r="Y238" s="63"/>
      <c r="Z238" s="63"/>
      <c r="AA238" s="52"/>
    </row>
    <row r="239" spans="1:27" x14ac:dyDescent="0.25">
      <c r="A239" s="31"/>
      <c r="B239" s="31">
        <v>1</v>
      </c>
      <c r="C239" s="6" t="s">
        <v>241</v>
      </c>
      <c r="D239" s="51">
        <f>'Табл 1'!D240</f>
        <v>0</v>
      </c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3">
        <f t="shared" si="31"/>
        <v>0</v>
      </c>
      <c r="Q239" s="63"/>
      <c r="R239" s="63"/>
      <c r="S239" s="63"/>
      <c r="T239" s="63"/>
      <c r="U239" s="63"/>
      <c r="V239" s="63"/>
      <c r="W239" s="63"/>
      <c r="X239" s="63"/>
      <c r="Y239" s="63"/>
      <c r="Z239" s="63"/>
      <c r="AA239" s="52"/>
    </row>
    <row r="240" spans="1:27" x14ac:dyDescent="0.25">
      <c r="A240" s="31"/>
      <c r="B240" s="31">
        <v>1</v>
      </c>
      <c r="C240" s="6" t="s">
        <v>242</v>
      </c>
      <c r="D240" s="51">
        <f>'Табл 1'!D241</f>
        <v>0</v>
      </c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3">
        <f t="shared" si="31"/>
        <v>0</v>
      </c>
      <c r="Q240" s="63"/>
      <c r="R240" s="63"/>
      <c r="S240" s="63"/>
      <c r="T240" s="63"/>
      <c r="U240" s="63"/>
      <c r="V240" s="63"/>
      <c r="W240" s="63"/>
      <c r="X240" s="63"/>
      <c r="Y240" s="63"/>
      <c r="Z240" s="63"/>
      <c r="AA240" s="52"/>
    </row>
    <row r="241" spans="1:27" ht="30" x14ac:dyDescent="0.25">
      <c r="A241" s="31"/>
      <c r="B241" s="31">
        <v>1</v>
      </c>
      <c r="C241" s="6" t="s">
        <v>243</v>
      </c>
      <c r="D241" s="51">
        <f>'Табл 1'!D242</f>
        <v>0</v>
      </c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3">
        <f t="shared" si="31"/>
        <v>0</v>
      </c>
      <c r="Q241" s="63"/>
      <c r="R241" s="63"/>
      <c r="S241" s="63"/>
      <c r="T241" s="63"/>
      <c r="U241" s="63"/>
      <c r="V241" s="63"/>
      <c r="W241" s="63"/>
      <c r="X241" s="63"/>
      <c r="Y241" s="63"/>
      <c r="Z241" s="63"/>
      <c r="AA241" s="52"/>
    </row>
    <row r="242" spans="1:27" x14ac:dyDescent="0.25">
      <c r="A242" s="31"/>
      <c r="B242" s="31">
        <v>1</v>
      </c>
      <c r="C242" s="6" t="s">
        <v>244</v>
      </c>
      <c r="D242" s="51">
        <f>'Табл 1'!D243</f>
        <v>0</v>
      </c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3">
        <f t="shared" si="31"/>
        <v>0</v>
      </c>
      <c r="Q242" s="63"/>
      <c r="R242" s="63"/>
      <c r="S242" s="63"/>
      <c r="T242" s="63"/>
      <c r="U242" s="63"/>
      <c r="V242" s="63"/>
      <c r="W242" s="63"/>
      <c r="X242" s="63"/>
      <c r="Y242" s="63"/>
      <c r="Z242" s="63"/>
      <c r="AA242" s="52"/>
    </row>
    <row r="243" spans="1:27" ht="18.75" customHeight="1" x14ac:dyDescent="0.25">
      <c r="A243" s="31"/>
      <c r="B243" s="31">
        <v>1</v>
      </c>
      <c r="C243" s="6" t="s">
        <v>245</v>
      </c>
      <c r="D243" s="51">
        <f>'Табл 1'!D244</f>
        <v>0</v>
      </c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3">
        <f t="shared" si="31"/>
        <v>0</v>
      </c>
      <c r="Q243" s="63"/>
      <c r="R243" s="63"/>
      <c r="S243" s="63"/>
      <c r="T243" s="63"/>
      <c r="U243" s="63"/>
      <c r="V243" s="63"/>
      <c r="W243" s="63"/>
      <c r="X243" s="63"/>
      <c r="Y243" s="63"/>
      <c r="Z243" s="63"/>
      <c r="AA243" s="52"/>
    </row>
    <row r="244" spans="1:27" x14ac:dyDescent="0.25">
      <c r="A244" s="31"/>
      <c r="B244" s="31">
        <v>1</v>
      </c>
      <c r="C244" s="6" t="s">
        <v>246</v>
      </c>
      <c r="D244" s="51">
        <f>'Табл 1'!D245</f>
        <v>0</v>
      </c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3">
        <f t="shared" si="31"/>
        <v>0</v>
      </c>
      <c r="Q244" s="63"/>
      <c r="R244" s="63"/>
      <c r="S244" s="63"/>
      <c r="T244" s="63"/>
      <c r="U244" s="63"/>
      <c r="V244" s="63"/>
      <c r="W244" s="63"/>
      <c r="X244" s="63"/>
      <c r="Y244" s="63"/>
      <c r="Z244" s="63"/>
      <c r="AA244" s="52"/>
    </row>
    <row r="245" spans="1:27" x14ac:dyDescent="0.25">
      <c r="A245" s="31"/>
      <c r="B245" s="31">
        <v>1</v>
      </c>
      <c r="C245" s="6" t="s">
        <v>247</v>
      </c>
      <c r="D245" s="51">
        <f>'Табл 1'!D246</f>
        <v>0</v>
      </c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3">
        <f t="shared" si="31"/>
        <v>0</v>
      </c>
      <c r="Q245" s="63"/>
      <c r="R245" s="63"/>
      <c r="S245" s="63"/>
      <c r="T245" s="63"/>
      <c r="U245" s="63"/>
      <c r="V245" s="63"/>
      <c r="W245" s="63"/>
      <c r="X245" s="63"/>
      <c r="Y245" s="63"/>
      <c r="Z245" s="63"/>
      <c r="AA245" s="52"/>
    </row>
    <row r="246" spans="1:27" ht="45" x14ac:dyDescent="0.25">
      <c r="A246" s="31"/>
      <c r="B246" s="31">
        <v>1</v>
      </c>
      <c r="C246" s="6" t="s">
        <v>248</v>
      </c>
      <c r="D246" s="51">
        <f>'Табл 1'!D247</f>
        <v>0</v>
      </c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3">
        <f t="shared" si="31"/>
        <v>0</v>
      </c>
      <c r="Q246" s="63"/>
      <c r="R246" s="63"/>
      <c r="S246" s="63"/>
      <c r="T246" s="63"/>
      <c r="U246" s="63"/>
      <c r="V246" s="63"/>
      <c r="W246" s="63"/>
      <c r="X246" s="63"/>
      <c r="Y246" s="63"/>
      <c r="Z246" s="63"/>
      <c r="AA246" s="52"/>
    </row>
    <row r="247" spans="1:27" x14ac:dyDescent="0.25">
      <c r="A247" s="31"/>
      <c r="B247" s="31">
        <v>1</v>
      </c>
      <c r="C247" s="6" t="s">
        <v>249</v>
      </c>
      <c r="D247" s="51">
        <f>'Табл 1'!D248</f>
        <v>0</v>
      </c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3">
        <f t="shared" si="31"/>
        <v>0</v>
      </c>
      <c r="Q247" s="63"/>
      <c r="R247" s="63"/>
      <c r="S247" s="63"/>
      <c r="T247" s="63"/>
      <c r="U247" s="63"/>
      <c r="V247" s="63"/>
      <c r="W247" s="63"/>
      <c r="X247" s="63"/>
      <c r="Y247" s="63"/>
      <c r="Z247" s="63"/>
      <c r="AA247" s="52"/>
    </row>
    <row r="248" spans="1:27" x14ac:dyDescent="0.25">
      <c r="A248" s="31"/>
      <c r="B248" s="31">
        <v>1</v>
      </c>
      <c r="C248" s="6" t="s">
        <v>250</v>
      </c>
      <c r="D248" s="51">
        <f>'Табл 1'!D249</f>
        <v>0</v>
      </c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3">
        <f t="shared" si="31"/>
        <v>0</v>
      </c>
      <c r="Q248" s="63"/>
      <c r="R248" s="63"/>
      <c r="S248" s="63"/>
      <c r="T248" s="63"/>
      <c r="U248" s="63"/>
      <c r="V248" s="63"/>
      <c r="W248" s="63"/>
      <c r="X248" s="63"/>
      <c r="Y248" s="63"/>
      <c r="Z248" s="63"/>
      <c r="AA248" s="52"/>
    </row>
    <row r="249" spans="1:27" x14ac:dyDescent="0.25">
      <c r="A249" s="31"/>
      <c r="B249" s="31">
        <v>1</v>
      </c>
      <c r="C249" s="6" t="s">
        <v>251</v>
      </c>
      <c r="D249" s="51">
        <f>'Табл 1'!D250</f>
        <v>0</v>
      </c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3">
        <f t="shared" si="31"/>
        <v>0</v>
      </c>
      <c r="Q249" s="63"/>
      <c r="R249" s="63"/>
      <c r="S249" s="63"/>
      <c r="T249" s="63"/>
      <c r="U249" s="63"/>
      <c r="V249" s="63"/>
      <c r="W249" s="63"/>
      <c r="X249" s="63"/>
      <c r="Y249" s="63"/>
      <c r="Z249" s="63"/>
      <c r="AA249" s="52"/>
    </row>
    <row r="250" spans="1:27" x14ac:dyDescent="0.25">
      <c r="A250" s="31"/>
      <c r="B250" s="31">
        <v>1</v>
      </c>
      <c r="C250" s="6" t="s">
        <v>252</v>
      </c>
      <c r="D250" s="51">
        <f>'Табл 1'!D251</f>
        <v>0</v>
      </c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3">
        <f t="shared" si="31"/>
        <v>0</v>
      </c>
      <c r="Q250" s="63"/>
      <c r="R250" s="63"/>
      <c r="S250" s="63"/>
      <c r="T250" s="63"/>
      <c r="U250" s="63"/>
      <c r="V250" s="63"/>
      <c r="W250" s="63"/>
      <c r="X250" s="63"/>
      <c r="Y250" s="63"/>
      <c r="Z250" s="63"/>
      <c r="AA250" s="52"/>
    </row>
    <row r="251" spans="1:27" x14ac:dyDescent="0.25">
      <c r="A251" s="31"/>
      <c r="B251" s="31">
        <v>1</v>
      </c>
      <c r="C251" s="6" t="s">
        <v>253</v>
      </c>
      <c r="D251" s="51">
        <f>'Табл 1'!D252</f>
        <v>0</v>
      </c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3">
        <f t="shared" si="31"/>
        <v>0</v>
      </c>
      <c r="Q251" s="63"/>
      <c r="R251" s="63"/>
      <c r="S251" s="63"/>
      <c r="T251" s="63"/>
      <c r="U251" s="63"/>
      <c r="V251" s="63"/>
      <c r="W251" s="63"/>
      <c r="X251" s="63"/>
      <c r="Y251" s="63"/>
      <c r="Z251" s="63"/>
      <c r="AA251" s="52"/>
    </row>
    <row r="252" spans="1:27" x14ac:dyDescent="0.25">
      <c r="A252" s="31"/>
      <c r="B252" s="31">
        <v>1</v>
      </c>
      <c r="C252" s="6" t="s">
        <v>254</v>
      </c>
      <c r="D252" s="51">
        <f>'Табл 1'!D253</f>
        <v>0</v>
      </c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3">
        <f t="shared" si="31"/>
        <v>0</v>
      </c>
      <c r="Q252" s="63"/>
      <c r="R252" s="63"/>
      <c r="S252" s="63"/>
      <c r="T252" s="63"/>
      <c r="U252" s="63"/>
      <c r="V252" s="63"/>
      <c r="W252" s="63"/>
      <c r="X252" s="63"/>
      <c r="Y252" s="63"/>
      <c r="Z252" s="63"/>
      <c r="AA252" s="52"/>
    </row>
    <row r="253" spans="1:27" x14ac:dyDescent="0.25">
      <c r="A253" s="31"/>
      <c r="B253" s="31">
        <v>1</v>
      </c>
      <c r="C253" s="6" t="s">
        <v>255</v>
      </c>
      <c r="D253" s="51">
        <f>'Табл 1'!D254</f>
        <v>0</v>
      </c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3">
        <f t="shared" si="31"/>
        <v>0</v>
      </c>
      <c r="Q253" s="52"/>
      <c r="R253" s="52"/>
      <c r="S253" s="52"/>
      <c r="T253" s="52"/>
      <c r="U253" s="52"/>
      <c r="V253" s="52"/>
      <c r="W253" s="52"/>
      <c r="X253" s="52"/>
      <c r="Y253" s="52"/>
      <c r="Z253" s="52"/>
      <c r="AA253" s="52"/>
    </row>
    <row r="254" spans="1:27" x14ac:dyDescent="0.25">
      <c r="A254" s="31"/>
      <c r="B254" s="60">
        <f>B255+B256+B257+B258+B259+B260</f>
        <v>6</v>
      </c>
      <c r="C254" s="4" t="s">
        <v>256</v>
      </c>
      <c r="D254" s="47">
        <f>E254+F254</f>
        <v>0</v>
      </c>
      <c r="E254" s="81">
        <f>E255+E256+E257+E258+E259+E260</f>
        <v>0</v>
      </c>
      <c r="F254" s="81">
        <f t="shared" ref="F254:G254" si="34">F255+F256+F257+F258+F259+F260</f>
        <v>0</v>
      </c>
      <c r="G254" s="81">
        <f t="shared" si="34"/>
        <v>0</v>
      </c>
      <c r="H254" s="4"/>
      <c r="I254" s="4"/>
      <c r="J254" s="4"/>
      <c r="K254" s="4"/>
      <c r="L254" s="4"/>
      <c r="M254" s="4"/>
      <c r="N254" s="4"/>
      <c r="O254" s="4"/>
      <c r="P254" s="73">
        <f t="shared" si="31"/>
        <v>0</v>
      </c>
      <c r="Q254" s="81">
        <f t="shared" ref="Q254:V254" si="35">Q255+Q256+Q257+Q258+Q259+Q260</f>
        <v>0</v>
      </c>
      <c r="R254" s="81">
        <f t="shared" si="35"/>
        <v>0</v>
      </c>
      <c r="S254" s="81">
        <f t="shared" si="35"/>
        <v>0</v>
      </c>
      <c r="T254" s="81">
        <f t="shared" si="35"/>
        <v>0</v>
      </c>
      <c r="U254" s="81">
        <f t="shared" si="35"/>
        <v>0</v>
      </c>
      <c r="V254" s="81">
        <f t="shared" si="35"/>
        <v>0</v>
      </c>
      <c r="W254" s="53"/>
      <c r="X254" s="53"/>
      <c r="Y254" s="53"/>
      <c r="Z254" s="53"/>
      <c r="AA254" s="53"/>
    </row>
    <row r="255" spans="1:27" ht="30" x14ac:dyDescent="0.25">
      <c r="A255" s="31"/>
      <c r="B255" s="31">
        <v>1</v>
      </c>
      <c r="C255" s="2" t="s">
        <v>257</v>
      </c>
      <c r="D255" s="51">
        <f>'Табл 1'!D256</f>
        <v>0</v>
      </c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3">
        <f t="shared" si="31"/>
        <v>0</v>
      </c>
      <c r="Q255" s="52"/>
      <c r="R255" s="52"/>
      <c r="S255" s="52"/>
      <c r="T255" s="52"/>
      <c r="U255" s="52"/>
      <c r="V255" s="52"/>
      <c r="W255" s="52"/>
      <c r="X255" s="52"/>
      <c r="Y255" s="52"/>
      <c r="Z255" s="52"/>
      <c r="AA255" s="52"/>
    </row>
    <row r="256" spans="1:27" x14ac:dyDescent="0.25">
      <c r="A256" s="31"/>
      <c r="B256" s="31">
        <v>1</v>
      </c>
      <c r="C256" s="2" t="s">
        <v>258</v>
      </c>
      <c r="D256" s="51">
        <f>'Табл 1'!D257</f>
        <v>0</v>
      </c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3">
        <f t="shared" si="31"/>
        <v>0</v>
      </c>
      <c r="Q256" s="52"/>
      <c r="R256" s="52"/>
      <c r="S256" s="52"/>
      <c r="T256" s="52"/>
      <c r="U256" s="52"/>
      <c r="V256" s="52"/>
      <c r="W256" s="52"/>
      <c r="X256" s="52"/>
      <c r="Y256" s="52"/>
      <c r="Z256" s="52"/>
      <c r="AA256" s="52"/>
    </row>
    <row r="257" spans="1:27" x14ac:dyDescent="0.25">
      <c r="A257" s="31"/>
      <c r="B257" s="31">
        <v>1</v>
      </c>
      <c r="C257" s="2" t="s">
        <v>259</v>
      </c>
      <c r="D257" s="51">
        <f>'Табл 1'!D258</f>
        <v>0</v>
      </c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3">
        <f t="shared" si="31"/>
        <v>0</v>
      </c>
      <c r="Q257" s="52"/>
      <c r="R257" s="52"/>
      <c r="S257" s="52"/>
      <c r="T257" s="52"/>
      <c r="U257" s="52"/>
      <c r="V257" s="52"/>
      <c r="W257" s="52"/>
      <c r="X257" s="52"/>
      <c r="Y257" s="52"/>
      <c r="Z257" s="52"/>
      <c r="AA257" s="52"/>
    </row>
    <row r="258" spans="1:27" x14ac:dyDescent="0.25">
      <c r="A258" s="31"/>
      <c r="B258" s="31">
        <v>1</v>
      </c>
      <c r="C258" s="2" t="s">
        <v>260</v>
      </c>
      <c r="D258" s="51">
        <f>'Табл 1'!D259</f>
        <v>0</v>
      </c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3">
        <f t="shared" si="31"/>
        <v>0</v>
      </c>
      <c r="Q258" s="52"/>
      <c r="R258" s="52"/>
      <c r="S258" s="52"/>
      <c r="T258" s="52"/>
      <c r="U258" s="52"/>
      <c r="V258" s="52"/>
      <c r="W258" s="52"/>
      <c r="X258" s="52"/>
      <c r="Y258" s="52"/>
      <c r="Z258" s="52"/>
      <c r="AA258" s="52"/>
    </row>
    <row r="259" spans="1:27" x14ac:dyDescent="0.25">
      <c r="A259" s="31"/>
      <c r="B259" s="31">
        <v>1</v>
      </c>
      <c r="C259" s="2" t="s">
        <v>261</v>
      </c>
      <c r="D259" s="51">
        <f>'Табл 1'!D260</f>
        <v>0</v>
      </c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3">
        <f t="shared" si="31"/>
        <v>0</v>
      </c>
      <c r="Q259" s="52"/>
      <c r="R259" s="52"/>
      <c r="S259" s="52"/>
      <c r="T259" s="52"/>
      <c r="U259" s="52"/>
      <c r="V259" s="52"/>
      <c r="W259" s="52"/>
      <c r="X259" s="52"/>
      <c r="Y259" s="52"/>
      <c r="Z259" s="52"/>
      <c r="AA259" s="52"/>
    </row>
    <row r="260" spans="1:27" x14ac:dyDescent="0.25">
      <c r="A260" s="31"/>
      <c r="B260" s="31">
        <v>1</v>
      </c>
      <c r="C260" s="2" t="s">
        <v>262</v>
      </c>
      <c r="D260" s="51">
        <f>'Табл 1'!D261</f>
        <v>0</v>
      </c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3">
        <f t="shared" si="31"/>
        <v>0</v>
      </c>
      <c r="Q260" s="52"/>
      <c r="R260" s="52"/>
      <c r="S260" s="52"/>
      <c r="T260" s="52"/>
      <c r="U260" s="52"/>
      <c r="V260" s="52"/>
      <c r="W260" s="52"/>
      <c r="X260" s="52"/>
      <c r="Y260" s="52"/>
      <c r="Z260" s="52"/>
      <c r="AA260" s="52"/>
    </row>
    <row r="261" spans="1:27" x14ac:dyDescent="0.25">
      <c r="A261" s="31"/>
      <c r="B261" s="60">
        <f>B262+B263+B264+B265+B266+B267+B268+B269+B270+B271</f>
        <v>10</v>
      </c>
      <c r="C261" s="4" t="s">
        <v>263</v>
      </c>
      <c r="D261" s="47">
        <f>E261+F261</f>
        <v>0</v>
      </c>
      <c r="E261" s="81">
        <f>E262+E263+E264+E265+E266+E267+E268+E269+E270+E271</f>
        <v>0</v>
      </c>
      <c r="F261" s="81">
        <f t="shared" ref="F261:G261" si="36">F262+F263+F264+F265+F266+F267+F268+F269+F270+F271</f>
        <v>0</v>
      </c>
      <c r="G261" s="81">
        <f t="shared" si="36"/>
        <v>0</v>
      </c>
      <c r="H261" s="4"/>
      <c r="I261" s="4"/>
      <c r="J261" s="4"/>
      <c r="K261" s="4"/>
      <c r="L261" s="4"/>
      <c r="M261" s="4"/>
      <c r="N261" s="4"/>
      <c r="O261" s="4"/>
      <c r="P261" s="73">
        <f t="shared" si="31"/>
        <v>0</v>
      </c>
      <c r="Q261" s="81">
        <f t="shared" ref="Q261:V261" si="37">Q262+Q263+Q264+Q265+Q266+Q267+Q268+Q269+Q270+Q271</f>
        <v>0</v>
      </c>
      <c r="R261" s="81">
        <f t="shared" si="37"/>
        <v>0</v>
      </c>
      <c r="S261" s="81">
        <f t="shared" si="37"/>
        <v>0</v>
      </c>
      <c r="T261" s="81">
        <f t="shared" si="37"/>
        <v>0</v>
      </c>
      <c r="U261" s="81">
        <f t="shared" si="37"/>
        <v>0</v>
      </c>
      <c r="V261" s="81">
        <f t="shared" si="37"/>
        <v>0</v>
      </c>
      <c r="W261" s="53"/>
      <c r="X261" s="53"/>
      <c r="Y261" s="53"/>
      <c r="Z261" s="53"/>
      <c r="AA261" s="53"/>
    </row>
    <row r="262" spans="1:27" ht="32.25" customHeight="1" x14ac:dyDescent="0.25">
      <c r="A262" s="31"/>
      <c r="B262" s="31">
        <v>1</v>
      </c>
      <c r="C262" s="28" t="s">
        <v>264</v>
      </c>
      <c r="D262" s="51">
        <f>'Табл 1'!D263</f>
        <v>0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3">
        <f t="shared" si="31"/>
        <v>0</v>
      </c>
      <c r="Q262" s="52"/>
      <c r="R262" s="52"/>
      <c r="S262" s="52"/>
      <c r="T262" s="52"/>
      <c r="U262" s="52"/>
      <c r="V262" s="52"/>
      <c r="W262" s="52"/>
      <c r="X262" s="52"/>
      <c r="Y262" s="52"/>
      <c r="Z262" s="52"/>
      <c r="AA262" s="52"/>
    </row>
    <row r="263" spans="1:27" ht="29.25" customHeight="1" x14ac:dyDescent="0.25">
      <c r="A263" s="31"/>
      <c r="B263" s="31">
        <v>1</v>
      </c>
      <c r="C263" s="2" t="s">
        <v>265</v>
      </c>
      <c r="D263" s="51">
        <f>'Табл 1'!D264</f>
        <v>0</v>
      </c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3">
        <f t="shared" si="31"/>
        <v>0</v>
      </c>
      <c r="Q263" s="52"/>
      <c r="R263" s="52"/>
      <c r="S263" s="52"/>
      <c r="T263" s="52"/>
      <c r="U263" s="52"/>
      <c r="V263" s="52"/>
      <c r="W263" s="52"/>
      <c r="X263" s="52"/>
      <c r="Y263" s="52"/>
      <c r="Z263" s="52"/>
      <c r="AA263" s="52"/>
    </row>
    <row r="264" spans="1:27" ht="60" x14ac:dyDescent="0.25">
      <c r="A264" s="31"/>
      <c r="B264" s="31">
        <v>1</v>
      </c>
      <c r="C264" s="28" t="s">
        <v>266</v>
      </c>
      <c r="D264" s="51">
        <f>'Табл 1'!D265</f>
        <v>0</v>
      </c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3">
        <f t="shared" ref="P264:P327" si="38">Q264+S264+U264</f>
        <v>0</v>
      </c>
      <c r="Q264" s="52"/>
      <c r="R264" s="52"/>
      <c r="S264" s="52"/>
      <c r="T264" s="52"/>
      <c r="U264" s="52"/>
      <c r="V264" s="52"/>
      <c r="W264" s="52"/>
      <c r="X264" s="52"/>
      <c r="Y264" s="52"/>
      <c r="Z264" s="52"/>
      <c r="AA264" s="52"/>
    </row>
    <row r="265" spans="1:27" ht="45" x14ac:dyDescent="0.25">
      <c r="A265" s="31"/>
      <c r="B265" s="31">
        <v>1</v>
      </c>
      <c r="C265" s="28" t="s">
        <v>267</v>
      </c>
      <c r="D265" s="51">
        <f>'Табл 1'!D266</f>
        <v>0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3">
        <f t="shared" si="38"/>
        <v>0</v>
      </c>
      <c r="Q265" s="52"/>
      <c r="R265" s="52"/>
      <c r="S265" s="52"/>
      <c r="T265" s="52"/>
      <c r="U265" s="52"/>
      <c r="V265" s="52"/>
      <c r="W265" s="52"/>
      <c r="X265" s="52"/>
      <c r="Y265" s="52"/>
      <c r="Z265" s="52"/>
      <c r="AA265" s="52"/>
    </row>
    <row r="266" spans="1:27" ht="45" x14ac:dyDescent="0.25">
      <c r="A266" s="31"/>
      <c r="B266" s="31">
        <v>1</v>
      </c>
      <c r="C266" s="28" t="s">
        <v>268</v>
      </c>
      <c r="D266" s="51">
        <f>'Табл 1'!D267</f>
        <v>0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3">
        <f t="shared" si="38"/>
        <v>0</v>
      </c>
      <c r="Q266" s="52"/>
      <c r="R266" s="52"/>
      <c r="S266" s="52"/>
      <c r="T266" s="52"/>
      <c r="U266" s="52"/>
      <c r="V266" s="52"/>
      <c r="W266" s="52"/>
      <c r="X266" s="52"/>
      <c r="Y266" s="52"/>
      <c r="Z266" s="52"/>
      <c r="AA266" s="52"/>
    </row>
    <row r="267" spans="1:27" ht="45.75" customHeight="1" x14ac:dyDescent="0.25">
      <c r="A267" s="31"/>
      <c r="B267" s="31">
        <v>1</v>
      </c>
      <c r="C267" s="28" t="s">
        <v>269</v>
      </c>
      <c r="D267" s="51">
        <f>'Табл 1'!D268</f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3">
        <f t="shared" si="38"/>
        <v>0</v>
      </c>
      <c r="Q267" s="52"/>
      <c r="R267" s="52"/>
      <c r="S267" s="52"/>
      <c r="T267" s="52"/>
      <c r="U267" s="52"/>
      <c r="V267" s="52"/>
      <c r="W267" s="52"/>
      <c r="X267" s="52"/>
      <c r="Y267" s="52"/>
      <c r="Z267" s="52"/>
      <c r="AA267" s="52"/>
    </row>
    <row r="268" spans="1:27" ht="30" x14ac:dyDescent="0.25">
      <c r="A268" s="31"/>
      <c r="B268" s="31">
        <v>1</v>
      </c>
      <c r="C268" s="28" t="s">
        <v>270</v>
      </c>
      <c r="D268" s="51">
        <f>'Табл 1'!D269</f>
        <v>0</v>
      </c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3">
        <f t="shared" si="38"/>
        <v>0</v>
      </c>
      <c r="Q268" s="52"/>
      <c r="R268" s="52"/>
      <c r="S268" s="52"/>
      <c r="T268" s="52"/>
      <c r="U268" s="52"/>
      <c r="V268" s="52"/>
      <c r="W268" s="52"/>
      <c r="X268" s="52"/>
      <c r="Y268" s="52"/>
      <c r="Z268" s="52"/>
      <c r="AA268" s="52"/>
    </row>
    <row r="269" spans="1:27" ht="45" x14ac:dyDescent="0.25">
      <c r="A269" s="31"/>
      <c r="B269" s="31">
        <v>1</v>
      </c>
      <c r="C269" s="28" t="s">
        <v>271</v>
      </c>
      <c r="D269" s="51">
        <f>'Табл 1'!D270</f>
        <v>0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3">
        <f t="shared" si="38"/>
        <v>0</v>
      </c>
      <c r="Q269" s="52"/>
      <c r="R269" s="52"/>
      <c r="S269" s="52"/>
      <c r="T269" s="52"/>
      <c r="U269" s="52"/>
      <c r="V269" s="52"/>
      <c r="W269" s="52"/>
      <c r="X269" s="52"/>
      <c r="Y269" s="52"/>
      <c r="Z269" s="52"/>
      <c r="AA269" s="52"/>
    </row>
    <row r="270" spans="1:27" ht="27" customHeight="1" x14ac:dyDescent="0.25">
      <c r="A270" s="31"/>
      <c r="B270" s="31">
        <v>1</v>
      </c>
      <c r="C270" s="2" t="s">
        <v>133</v>
      </c>
      <c r="D270" s="51">
        <f>'Табл 1'!D271</f>
        <v>0</v>
      </c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3">
        <f t="shared" si="38"/>
        <v>0</v>
      </c>
      <c r="Q270" s="52"/>
      <c r="R270" s="52"/>
      <c r="S270" s="52"/>
      <c r="T270" s="52"/>
      <c r="U270" s="52"/>
      <c r="V270" s="52"/>
      <c r="W270" s="52"/>
      <c r="X270" s="52"/>
      <c r="Y270" s="52"/>
      <c r="Z270" s="52"/>
      <c r="AA270" s="52"/>
    </row>
    <row r="271" spans="1:27" ht="30" customHeight="1" x14ac:dyDescent="0.25">
      <c r="A271" s="31"/>
      <c r="B271" s="31">
        <v>1</v>
      </c>
      <c r="C271" s="29" t="s">
        <v>272</v>
      </c>
      <c r="D271" s="51">
        <f>'Табл 1'!D272</f>
        <v>0</v>
      </c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3">
        <f t="shared" si="38"/>
        <v>0</v>
      </c>
      <c r="Q271" s="63"/>
      <c r="R271" s="63"/>
      <c r="S271" s="63"/>
      <c r="T271" s="63"/>
      <c r="U271" s="63"/>
      <c r="V271" s="63"/>
      <c r="W271" s="63"/>
      <c r="X271" s="63"/>
      <c r="Y271" s="63"/>
      <c r="Z271" s="63"/>
      <c r="AA271" s="63"/>
    </row>
    <row r="272" spans="1:27" x14ac:dyDescent="0.25">
      <c r="A272" s="31"/>
      <c r="B272" s="60">
        <f>B273+B274+B275+B276+B277+B278+B279+B280+B281+B282+B283+B284+B285+B286+B287+B288+B289+B290+B291+B292+B293+B294+B295+B296</f>
        <v>24</v>
      </c>
      <c r="C272" s="4" t="s">
        <v>273</v>
      </c>
      <c r="D272" s="47">
        <f>E272+F272</f>
        <v>0</v>
      </c>
      <c r="E272" s="81">
        <f>E273+E274+E275+E276+E277+E278+E279+E280+E281+E282+E283+E284+E285+E286+E287+E288+E289+E290+E291+E292+E293+E294+E295+E296</f>
        <v>0</v>
      </c>
      <c r="F272" s="81">
        <f t="shared" ref="F272:G272" si="39">F273+F274+F275+F276+F277+F278+F279+F280+F281+F282+F283+F284+F285+F286+F287+F288+F289+F290+F291+F292+F293+F294+F295+F296</f>
        <v>0</v>
      </c>
      <c r="G272" s="81">
        <f t="shared" si="39"/>
        <v>0</v>
      </c>
      <c r="H272" s="4"/>
      <c r="I272" s="4"/>
      <c r="J272" s="4"/>
      <c r="K272" s="4"/>
      <c r="L272" s="4"/>
      <c r="M272" s="4"/>
      <c r="N272" s="4"/>
      <c r="O272" s="4"/>
      <c r="P272" s="73">
        <f t="shared" si="38"/>
        <v>0</v>
      </c>
      <c r="Q272" s="81">
        <f t="shared" ref="Q272:V272" si="40">Q273+Q274+Q275+Q276+Q277+Q278+Q279+Q280+Q281+Q282+Q283+Q284+Q285+Q286+Q287+Q288+Q289+Q290+Q291+Q292+Q293+Q294+Q295+Q296</f>
        <v>0</v>
      </c>
      <c r="R272" s="81">
        <f t="shared" si="40"/>
        <v>0</v>
      </c>
      <c r="S272" s="81">
        <f t="shared" si="40"/>
        <v>0</v>
      </c>
      <c r="T272" s="81">
        <f t="shared" si="40"/>
        <v>0</v>
      </c>
      <c r="U272" s="81">
        <f t="shared" si="40"/>
        <v>0</v>
      </c>
      <c r="V272" s="81">
        <f t="shared" si="40"/>
        <v>0</v>
      </c>
      <c r="W272" s="53"/>
      <c r="X272" s="53"/>
      <c r="Y272" s="53"/>
      <c r="Z272" s="53"/>
      <c r="AA272" s="53"/>
    </row>
    <row r="273" spans="1:27" ht="27.75" customHeight="1" x14ac:dyDescent="0.25">
      <c r="A273" s="31"/>
      <c r="B273" s="31">
        <v>1</v>
      </c>
      <c r="C273" s="7" t="s">
        <v>274</v>
      </c>
      <c r="D273" s="51">
        <f>'Табл 1'!D274</f>
        <v>0</v>
      </c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3">
        <f t="shared" si="38"/>
        <v>0</v>
      </c>
      <c r="Q273" s="52"/>
      <c r="R273" s="52"/>
      <c r="S273" s="52"/>
      <c r="T273" s="52"/>
      <c r="U273" s="52"/>
      <c r="V273" s="52"/>
      <c r="W273" s="52"/>
      <c r="X273" s="52"/>
      <c r="Y273" s="52"/>
      <c r="Z273" s="52"/>
      <c r="AA273" s="52"/>
    </row>
    <row r="274" spans="1:27" ht="45" x14ac:dyDescent="0.25">
      <c r="A274" s="31"/>
      <c r="B274" s="31">
        <v>1</v>
      </c>
      <c r="C274" s="7" t="s">
        <v>275</v>
      </c>
      <c r="D274" s="51">
        <f>'Табл 1'!D275</f>
        <v>0</v>
      </c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3">
        <f t="shared" si="38"/>
        <v>0</v>
      </c>
      <c r="Q274" s="52"/>
      <c r="R274" s="52"/>
      <c r="S274" s="52"/>
      <c r="T274" s="52"/>
      <c r="U274" s="52"/>
      <c r="V274" s="52"/>
      <c r="W274" s="52"/>
      <c r="X274" s="52"/>
      <c r="Y274" s="52"/>
      <c r="Z274" s="52"/>
      <c r="AA274" s="52"/>
    </row>
    <row r="275" spans="1:27" ht="60" x14ac:dyDescent="0.25">
      <c r="A275" s="31"/>
      <c r="B275" s="31">
        <v>1</v>
      </c>
      <c r="C275" s="7" t="s">
        <v>276</v>
      </c>
      <c r="D275" s="51">
        <f>'Табл 1'!D276</f>
        <v>0</v>
      </c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3">
        <f t="shared" si="38"/>
        <v>0</v>
      </c>
      <c r="Q275" s="52"/>
      <c r="R275" s="52"/>
      <c r="S275" s="52"/>
      <c r="T275" s="52"/>
      <c r="U275" s="52"/>
      <c r="V275" s="52"/>
      <c r="W275" s="52"/>
      <c r="X275" s="52"/>
      <c r="Y275" s="52"/>
      <c r="Z275" s="52"/>
      <c r="AA275" s="52"/>
    </row>
    <row r="276" spans="1:27" ht="45" x14ac:dyDescent="0.25">
      <c r="A276" s="31"/>
      <c r="B276" s="31">
        <v>1</v>
      </c>
      <c r="C276" s="7" t="s">
        <v>277</v>
      </c>
      <c r="D276" s="51">
        <f>'Табл 1'!D277</f>
        <v>0</v>
      </c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3">
        <f t="shared" si="38"/>
        <v>0</v>
      </c>
      <c r="Q276" s="52"/>
      <c r="R276" s="52"/>
      <c r="S276" s="52"/>
      <c r="T276" s="52"/>
      <c r="U276" s="52"/>
      <c r="V276" s="52"/>
      <c r="W276" s="52"/>
      <c r="X276" s="52"/>
      <c r="Y276" s="52"/>
      <c r="Z276" s="52"/>
      <c r="AA276" s="52"/>
    </row>
    <row r="277" spans="1:27" ht="45" x14ac:dyDescent="0.25">
      <c r="A277" s="31"/>
      <c r="B277" s="31">
        <v>1</v>
      </c>
      <c r="C277" s="7" t="s">
        <v>278</v>
      </c>
      <c r="D277" s="51">
        <f>'Табл 1'!D278</f>
        <v>0</v>
      </c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3">
        <f t="shared" si="38"/>
        <v>0</v>
      </c>
      <c r="Q277" s="52"/>
      <c r="R277" s="52"/>
      <c r="S277" s="52"/>
      <c r="T277" s="52"/>
      <c r="U277" s="52"/>
      <c r="V277" s="52"/>
      <c r="W277" s="52"/>
      <c r="X277" s="52"/>
      <c r="Y277" s="52"/>
      <c r="Z277" s="52"/>
      <c r="AA277" s="52"/>
    </row>
    <row r="278" spans="1:27" ht="45" x14ac:dyDescent="0.25">
      <c r="A278" s="31"/>
      <c r="B278" s="31">
        <v>1</v>
      </c>
      <c r="C278" s="7" t="s">
        <v>279</v>
      </c>
      <c r="D278" s="51">
        <f>'Табл 1'!D279</f>
        <v>0</v>
      </c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3">
        <f t="shared" si="38"/>
        <v>0</v>
      </c>
      <c r="Q278" s="52"/>
      <c r="R278" s="52"/>
      <c r="S278" s="52"/>
      <c r="T278" s="52"/>
      <c r="U278" s="52"/>
      <c r="V278" s="52"/>
      <c r="W278" s="52"/>
      <c r="X278" s="52"/>
      <c r="Y278" s="52"/>
      <c r="Z278" s="52"/>
      <c r="AA278" s="52"/>
    </row>
    <row r="279" spans="1:27" ht="60" x14ac:dyDescent="0.25">
      <c r="A279" s="31"/>
      <c r="B279" s="31">
        <v>1</v>
      </c>
      <c r="C279" s="7" t="s">
        <v>280</v>
      </c>
      <c r="D279" s="51">
        <f>'Табл 1'!D280</f>
        <v>0</v>
      </c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3">
        <f t="shared" si="38"/>
        <v>0</v>
      </c>
      <c r="Q279" s="52"/>
      <c r="R279" s="52"/>
      <c r="S279" s="52"/>
      <c r="T279" s="52"/>
      <c r="U279" s="52"/>
      <c r="V279" s="52"/>
      <c r="W279" s="52"/>
      <c r="X279" s="52"/>
      <c r="Y279" s="52"/>
      <c r="Z279" s="52"/>
      <c r="AA279" s="52"/>
    </row>
    <row r="280" spans="1:27" ht="45" x14ac:dyDescent="0.25">
      <c r="A280" s="31"/>
      <c r="B280" s="31">
        <v>1</v>
      </c>
      <c r="C280" s="7" t="s">
        <v>281</v>
      </c>
      <c r="D280" s="51">
        <f>'Табл 1'!D281</f>
        <v>0</v>
      </c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3">
        <f t="shared" si="38"/>
        <v>0</v>
      </c>
      <c r="Q280" s="52"/>
      <c r="R280" s="52"/>
      <c r="S280" s="52"/>
      <c r="T280" s="52"/>
      <c r="U280" s="52"/>
      <c r="V280" s="52"/>
      <c r="W280" s="52"/>
      <c r="X280" s="52"/>
      <c r="Y280" s="52"/>
      <c r="Z280" s="52"/>
      <c r="AA280" s="52"/>
    </row>
    <row r="281" spans="1:27" ht="37.5" customHeight="1" x14ac:dyDescent="0.25">
      <c r="A281" s="31"/>
      <c r="B281" s="31">
        <v>1</v>
      </c>
      <c r="C281" s="7" t="s">
        <v>282</v>
      </c>
      <c r="D281" s="51">
        <f>'Табл 1'!D282</f>
        <v>0</v>
      </c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3">
        <f t="shared" si="38"/>
        <v>0</v>
      </c>
      <c r="Q281" s="52"/>
      <c r="R281" s="52"/>
      <c r="S281" s="52"/>
      <c r="T281" s="52"/>
      <c r="U281" s="52"/>
      <c r="V281" s="52"/>
      <c r="W281" s="52"/>
      <c r="X281" s="52"/>
      <c r="Y281" s="52"/>
      <c r="Z281" s="52"/>
      <c r="AA281" s="52"/>
    </row>
    <row r="282" spans="1:27" ht="45" x14ac:dyDescent="0.25">
      <c r="A282" s="31"/>
      <c r="B282" s="31">
        <v>1</v>
      </c>
      <c r="C282" s="7" t="s">
        <v>283</v>
      </c>
      <c r="D282" s="51">
        <f>'Табл 1'!D283</f>
        <v>0</v>
      </c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3">
        <f t="shared" si="38"/>
        <v>0</v>
      </c>
      <c r="Q282" s="52"/>
      <c r="R282" s="52"/>
      <c r="S282" s="52"/>
      <c r="T282" s="52"/>
      <c r="U282" s="52"/>
      <c r="V282" s="52"/>
      <c r="W282" s="52"/>
      <c r="X282" s="52"/>
      <c r="Y282" s="52"/>
      <c r="Z282" s="52"/>
      <c r="AA282" s="52"/>
    </row>
    <row r="283" spans="1:27" ht="75" x14ac:dyDescent="0.25">
      <c r="A283" s="31"/>
      <c r="B283" s="31">
        <v>1</v>
      </c>
      <c r="C283" s="7" t="s">
        <v>284</v>
      </c>
      <c r="D283" s="51">
        <f>'Табл 1'!D284</f>
        <v>0</v>
      </c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3">
        <f t="shared" si="38"/>
        <v>0</v>
      </c>
      <c r="Q283" s="52"/>
      <c r="R283" s="52"/>
      <c r="S283" s="52"/>
      <c r="T283" s="52"/>
      <c r="U283" s="52"/>
      <c r="V283" s="52"/>
      <c r="W283" s="52"/>
      <c r="X283" s="52"/>
      <c r="Y283" s="52"/>
      <c r="Z283" s="52"/>
      <c r="AA283" s="52"/>
    </row>
    <row r="284" spans="1:27" ht="45" x14ac:dyDescent="0.25">
      <c r="A284" s="31"/>
      <c r="B284" s="31">
        <v>1</v>
      </c>
      <c r="C284" s="7" t="s">
        <v>285</v>
      </c>
      <c r="D284" s="51">
        <f>'Табл 1'!D285</f>
        <v>0</v>
      </c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3">
        <f t="shared" si="38"/>
        <v>0</v>
      </c>
      <c r="Q284" s="52"/>
      <c r="R284" s="52"/>
      <c r="S284" s="52"/>
      <c r="T284" s="52"/>
      <c r="U284" s="52"/>
      <c r="V284" s="52"/>
      <c r="W284" s="52"/>
      <c r="X284" s="52"/>
      <c r="Y284" s="52"/>
      <c r="Z284" s="52"/>
      <c r="AA284" s="52"/>
    </row>
    <row r="285" spans="1:27" ht="45" x14ac:dyDescent="0.25">
      <c r="A285" s="31"/>
      <c r="B285" s="31">
        <v>1</v>
      </c>
      <c r="C285" s="7" t="s">
        <v>286</v>
      </c>
      <c r="D285" s="51">
        <f>'Табл 1'!D286</f>
        <v>0</v>
      </c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3">
        <f t="shared" si="38"/>
        <v>0</v>
      </c>
      <c r="Q285" s="52"/>
      <c r="R285" s="52"/>
      <c r="S285" s="52"/>
      <c r="T285" s="52"/>
      <c r="U285" s="52"/>
      <c r="V285" s="52"/>
      <c r="W285" s="52"/>
      <c r="X285" s="52"/>
      <c r="Y285" s="52"/>
      <c r="Z285" s="52"/>
      <c r="AA285" s="52"/>
    </row>
    <row r="286" spans="1:27" ht="45" x14ac:dyDescent="0.25">
      <c r="A286" s="31"/>
      <c r="B286" s="31">
        <v>1</v>
      </c>
      <c r="C286" s="7" t="s">
        <v>287</v>
      </c>
      <c r="D286" s="51">
        <f>'Табл 1'!D287</f>
        <v>0</v>
      </c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3">
        <f t="shared" si="38"/>
        <v>0</v>
      </c>
      <c r="Q286" s="52"/>
      <c r="R286" s="52"/>
      <c r="S286" s="52"/>
      <c r="T286" s="52"/>
      <c r="U286" s="52"/>
      <c r="V286" s="52"/>
      <c r="W286" s="52"/>
      <c r="X286" s="52"/>
      <c r="Y286" s="52"/>
      <c r="Z286" s="52"/>
      <c r="AA286" s="52"/>
    </row>
    <row r="287" spans="1:27" ht="45" x14ac:dyDescent="0.25">
      <c r="A287" s="31"/>
      <c r="B287" s="31">
        <v>1</v>
      </c>
      <c r="C287" s="7" t="s">
        <v>288</v>
      </c>
      <c r="D287" s="51">
        <f>'Табл 1'!D288</f>
        <v>0</v>
      </c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3">
        <f t="shared" si="38"/>
        <v>0</v>
      </c>
      <c r="Q287" s="52"/>
      <c r="R287" s="52"/>
      <c r="S287" s="52"/>
      <c r="T287" s="52"/>
      <c r="U287" s="52"/>
      <c r="V287" s="52"/>
      <c r="W287" s="52"/>
      <c r="X287" s="52"/>
      <c r="Y287" s="52"/>
      <c r="Z287" s="52"/>
      <c r="AA287" s="52"/>
    </row>
    <row r="288" spans="1:27" ht="31.5" customHeight="1" x14ac:dyDescent="0.25">
      <c r="A288" s="31"/>
      <c r="B288" s="31">
        <v>1</v>
      </c>
      <c r="C288" s="7" t="s">
        <v>289</v>
      </c>
      <c r="D288" s="51">
        <f>'Табл 1'!D289</f>
        <v>0</v>
      </c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3">
        <f t="shared" si="38"/>
        <v>0</v>
      </c>
      <c r="Q288" s="52"/>
      <c r="R288" s="52"/>
      <c r="S288" s="52"/>
      <c r="T288" s="52"/>
      <c r="U288" s="52"/>
      <c r="V288" s="52"/>
      <c r="W288" s="52"/>
      <c r="X288" s="52"/>
      <c r="Y288" s="52"/>
      <c r="Z288" s="52"/>
      <c r="AA288" s="52"/>
    </row>
    <row r="289" spans="1:27" ht="33.75" customHeight="1" x14ac:dyDescent="0.25">
      <c r="A289" s="31"/>
      <c r="B289" s="31">
        <v>1</v>
      </c>
      <c r="C289" s="7" t="s">
        <v>290</v>
      </c>
      <c r="D289" s="51">
        <f>'Табл 1'!D290</f>
        <v>0</v>
      </c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3">
        <f t="shared" si="38"/>
        <v>0</v>
      </c>
      <c r="Q289" s="52"/>
      <c r="R289" s="52"/>
      <c r="S289" s="52"/>
      <c r="T289" s="52"/>
      <c r="U289" s="52"/>
      <c r="V289" s="52"/>
      <c r="W289" s="52"/>
      <c r="X289" s="52"/>
      <c r="Y289" s="52"/>
      <c r="Z289" s="52"/>
      <c r="AA289" s="52"/>
    </row>
    <row r="290" spans="1:27" ht="30" x14ac:dyDescent="0.25">
      <c r="A290" s="31"/>
      <c r="B290" s="31">
        <v>1</v>
      </c>
      <c r="C290" s="7" t="s">
        <v>291</v>
      </c>
      <c r="D290" s="51">
        <f>'Табл 1'!D291</f>
        <v>0</v>
      </c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3">
        <f t="shared" si="38"/>
        <v>0</v>
      </c>
      <c r="Q290" s="52"/>
      <c r="R290" s="52"/>
      <c r="S290" s="52"/>
      <c r="T290" s="52"/>
      <c r="U290" s="52"/>
      <c r="V290" s="52"/>
      <c r="W290" s="52"/>
      <c r="X290" s="52"/>
      <c r="Y290" s="52"/>
      <c r="Z290" s="52"/>
      <c r="AA290" s="52"/>
    </row>
    <row r="291" spans="1:27" ht="45" x14ac:dyDescent="0.25">
      <c r="A291" s="31"/>
      <c r="B291" s="31">
        <v>1</v>
      </c>
      <c r="C291" s="7" t="s">
        <v>292</v>
      </c>
      <c r="D291" s="51">
        <f>'Табл 1'!D292</f>
        <v>0</v>
      </c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3">
        <f t="shared" si="38"/>
        <v>0</v>
      </c>
      <c r="Q291" s="52"/>
      <c r="R291" s="52"/>
      <c r="S291" s="52"/>
      <c r="T291" s="52"/>
      <c r="U291" s="52"/>
      <c r="V291" s="52"/>
      <c r="W291" s="52"/>
      <c r="X291" s="52"/>
      <c r="Y291" s="52"/>
      <c r="Z291" s="52"/>
      <c r="AA291" s="52"/>
    </row>
    <row r="292" spans="1:27" ht="33.75" customHeight="1" x14ac:dyDescent="0.25">
      <c r="A292" s="31"/>
      <c r="B292" s="31">
        <v>1</v>
      </c>
      <c r="C292" s="7" t="s">
        <v>293</v>
      </c>
      <c r="D292" s="51">
        <f>'Табл 1'!D293</f>
        <v>0</v>
      </c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3">
        <f t="shared" si="38"/>
        <v>0</v>
      </c>
      <c r="Q292" s="52"/>
      <c r="R292" s="52"/>
      <c r="S292" s="52"/>
      <c r="T292" s="52"/>
      <c r="U292" s="52"/>
      <c r="V292" s="52"/>
      <c r="W292" s="52"/>
      <c r="X292" s="52"/>
      <c r="Y292" s="52"/>
      <c r="Z292" s="52"/>
      <c r="AA292" s="52"/>
    </row>
    <row r="293" spans="1:27" ht="45" x14ac:dyDescent="0.25">
      <c r="A293" s="31"/>
      <c r="B293" s="31">
        <v>1</v>
      </c>
      <c r="C293" s="7" t="s">
        <v>294</v>
      </c>
      <c r="D293" s="51">
        <f>'Табл 1'!D294</f>
        <v>0</v>
      </c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3">
        <f t="shared" si="38"/>
        <v>0</v>
      </c>
      <c r="Q293" s="52"/>
      <c r="R293" s="52"/>
      <c r="S293" s="52"/>
      <c r="T293" s="52"/>
      <c r="U293" s="52"/>
      <c r="V293" s="52"/>
      <c r="W293" s="52"/>
      <c r="X293" s="52"/>
      <c r="Y293" s="52"/>
      <c r="Z293" s="52"/>
      <c r="AA293" s="52"/>
    </row>
    <row r="294" spans="1:27" ht="30" x14ac:dyDescent="0.25">
      <c r="A294" s="31"/>
      <c r="B294" s="31">
        <v>1</v>
      </c>
      <c r="C294" s="7" t="s">
        <v>295</v>
      </c>
      <c r="D294" s="51">
        <f>'Табл 1'!D295</f>
        <v>0</v>
      </c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3">
        <f t="shared" si="38"/>
        <v>0</v>
      </c>
      <c r="Q294" s="52"/>
      <c r="R294" s="52"/>
      <c r="S294" s="52"/>
      <c r="T294" s="52"/>
      <c r="U294" s="52"/>
      <c r="V294" s="52"/>
      <c r="W294" s="52"/>
      <c r="X294" s="52"/>
      <c r="Y294" s="52"/>
      <c r="Z294" s="52"/>
      <c r="AA294" s="52"/>
    </row>
    <row r="295" spans="1:27" ht="45" x14ac:dyDescent="0.25">
      <c r="A295" s="31"/>
      <c r="B295" s="31">
        <v>1</v>
      </c>
      <c r="C295" s="7" t="s">
        <v>296</v>
      </c>
      <c r="D295" s="51">
        <f>'Табл 1'!D296</f>
        <v>0</v>
      </c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3">
        <f t="shared" si="38"/>
        <v>0</v>
      </c>
      <c r="Q295" s="52"/>
      <c r="R295" s="52"/>
      <c r="S295" s="52"/>
      <c r="T295" s="52"/>
      <c r="U295" s="52"/>
      <c r="V295" s="52"/>
      <c r="W295" s="52"/>
      <c r="X295" s="52"/>
      <c r="Y295" s="52"/>
      <c r="Z295" s="52"/>
      <c r="AA295" s="52"/>
    </row>
    <row r="296" spans="1:27" ht="45" x14ac:dyDescent="0.25">
      <c r="A296" s="31"/>
      <c r="B296" s="31">
        <v>1</v>
      </c>
      <c r="C296" s="7" t="s">
        <v>297</v>
      </c>
      <c r="D296" s="51">
        <f>'Табл 1'!D297</f>
        <v>0</v>
      </c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3">
        <f t="shared" si="38"/>
        <v>0</v>
      </c>
      <c r="Q296" s="52"/>
      <c r="R296" s="52"/>
      <c r="S296" s="52"/>
      <c r="T296" s="52"/>
      <c r="U296" s="52"/>
      <c r="V296" s="52"/>
      <c r="W296" s="52"/>
      <c r="X296" s="52"/>
      <c r="Y296" s="52"/>
      <c r="Z296" s="52"/>
      <c r="AA296" s="52"/>
    </row>
    <row r="297" spans="1:27" x14ac:dyDescent="0.25">
      <c r="A297" s="46"/>
      <c r="B297" s="10">
        <f>B298+B299+B300+B301+B302+B303</f>
        <v>6</v>
      </c>
      <c r="C297" s="4" t="s">
        <v>298</v>
      </c>
      <c r="D297" s="47">
        <f>E297+F297</f>
        <v>0</v>
      </c>
      <c r="E297" s="81">
        <f>E298+E299+E300+E301+E302+E303</f>
        <v>0</v>
      </c>
      <c r="F297" s="81">
        <f t="shared" ref="F297:G297" si="41">F298+F299+F300+F301+F302+F303</f>
        <v>0</v>
      </c>
      <c r="G297" s="81">
        <f t="shared" si="41"/>
        <v>0</v>
      </c>
      <c r="H297" s="4"/>
      <c r="I297" s="4"/>
      <c r="J297" s="4"/>
      <c r="K297" s="4"/>
      <c r="L297" s="4"/>
      <c r="M297" s="4"/>
      <c r="N297" s="4"/>
      <c r="O297" s="4"/>
      <c r="P297" s="73">
        <f t="shared" si="38"/>
        <v>0</v>
      </c>
      <c r="Q297" s="81">
        <f t="shared" ref="Q297:V297" si="42">Q298+Q299+Q300+Q301+Q302+Q303</f>
        <v>0</v>
      </c>
      <c r="R297" s="81">
        <f t="shared" si="42"/>
        <v>0</v>
      </c>
      <c r="S297" s="81">
        <f t="shared" si="42"/>
        <v>0</v>
      </c>
      <c r="T297" s="81">
        <f t="shared" si="42"/>
        <v>0</v>
      </c>
      <c r="U297" s="81">
        <f t="shared" si="42"/>
        <v>0</v>
      </c>
      <c r="V297" s="81">
        <f t="shared" si="42"/>
        <v>0</v>
      </c>
      <c r="W297" s="53"/>
      <c r="X297" s="53"/>
      <c r="Y297" s="53"/>
      <c r="Z297" s="53"/>
      <c r="AA297" s="53"/>
    </row>
    <row r="298" spans="1:27" ht="32.25" customHeight="1" x14ac:dyDescent="0.25">
      <c r="A298" s="31"/>
      <c r="B298" s="31">
        <v>1</v>
      </c>
      <c r="C298" s="2" t="s">
        <v>299</v>
      </c>
      <c r="D298" s="51">
        <f>'Табл 1'!D299</f>
        <v>0</v>
      </c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3">
        <f t="shared" si="38"/>
        <v>0</v>
      </c>
      <c r="Q298" s="52"/>
      <c r="R298" s="52"/>
      <c r="S298" s="52"/>
      <c r="T298" s="52"/>
      <c r="U298" s="52"/>
      <c r="V298" s="52"/>
      <c r="W298" s="52"/>
      <c r="X298" s="52"/>
      <c r="Y298" s="52"/>
      <c r="Z298" s="36"/>
      <c r="AA298" s="52"/>
    </row>
    <row r="299" spans="1:27" ht="45" x14ac:dyDescent="0.25">
      <c r="A299" s="31"/>
      <c r="B299" s="31">
        <v>1</v>
      </c>
      <c r="C299" s="2" t="s">
        <v>300</v>
      </c>
      <c r="D299" s="51">
        <f>'Табл 1'!D300</f>
        <v>0</v>
      </c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3">
        <f t="shared" si="38"/>
        <v>0</v>
      </c>
      <c r="Q299" s="52"/>
      <c r="R299" s="52"/>
      <c r="S299" s="52"/>
      <c r="T299" s="52"/>
      <c r="U299" s="52"/>
      <c r="V299" s="52"/>
      <c r="W299" s="52"/>
      <c r="X299" s="52"/>
      <c r="Y299" s="52"/>
      <c r="Z299" s="36"/>
      <c r="AA299" s="52"/>
    </row>
    <row r="300" spans="1:27" ht="45" x14ac:dyDescent="0.25">
      <c r="A300" s="31"/>
      <c r="B300" s="31">
        <v>1</v>
      </c>
      <c r="C300" s="2" t="s">
        <v>301</v>
      </c>
      <c r="D300" s="51">
        <f>'Табл 1'!D301</f>
        <v>0</v>
      </c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3">
        <f t="shared" si="38"/>
        <v>0</v>
      </c>
      <c r="Q300" s="52"/>
      <c r="R300" s="52"/>
      <c r="S300" s="52"/>
      <c r="T300" s="52"/>
      <c r="U300" s="52"/>
      <c r="V300" s="52"/>
      <c r="W300" s="52"/>
      <c r="X300" s="52"/>
      <c r="Y300" s="52"/>
      <c r="Z300" s="36"/>
      <c r="AA300" s="52"/>
    </row>
    <row r="301" spans="1:27" ht="45" x14ac:dyDescent="0.25">
      <c r="A301" s="31"/>
      <c r="B301" s="31">
        <v>1</v>
      </c>
      <c r="C301" s="2" t="s">
        <v>302</v>
      </c>
      <c r="D301" s="51">
        <f>'Табл 1'!D302</f>
        <v>0</v>
      </c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3">
        <f t="shared" si="38"/>
        <v>0</v>
      </c>
      <c r="Q301" s="52"/>
      <c r="R301" s="52"/>
      <c r="S301" s="52"/>
      <c r="T301" s="52"/>
      <c r="U301" s="52"/>
      <c r="V301" s="52"/>
      <c r="W301" s="52"/>
      <c r="X301" s="52"/>
      <c r="Y301" s="52"/>
      <c r="Z301" s="36"/>
      <c r="AA301" s="52"/>
    </row>
    <row r="302" spans="1:27" ht="45" x14ac:dyDescent="0.25">
      <c r="A302" s="31"/>
      <c r="B302" s="31">
        <v>1</v>
      </c>
      <c r="C302" s="2" t="s">
        <v>303</v>
      </c>
      <c r="D302" s="51">
        <f>'Табл 1'!D303</f>
        <v>0</v>
      </c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3">
        <f t="shared" si="38"/>
        <v>0</v>
      </c>
      <c r="Q302" s="52"/>
      <c r="R302" s="52"/>
      <c r="S302" s="52"/>
      <c r="T302" s="52"/>
      <c r="U302" s="52"/>
      <c r="V302" s="52"/>
      <c r="W302" s="52"/>
      <c r="X302" s="52"/>
      <c r="Y302" s="52"/>
      <c r="Z302" s="36"/>
      <c r="AA302" s="52"/>
    </row>
    <row r="303" spans="1:27" x14ac:dyDescent="0.25">
      <c r="A303" s="31"/>
      <c r="B303" s="31">
        <v>1</v>
      </c>
      <c r="C303" s="2" t="s">
        <v>304</v>
      </c>
      <c r="D303" s="51">
        <f>'Табл 1'!D304</f>
        <v>0</v>
      </c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3">
        <f t="shared" si="38"/>
        <v>0</v>
      </c>
      <c r="Q303" s="52"/>
      <c r="R303" s="52"/>
      <c r="S303" s="52"/>
      <c r="T303" s="52"/>
      <c r="U303" s="52"/>
      <c r="V303" s="52"/>
      <c r="W303" s="52"/>
      <c r="X303" s="52"/>
      <c r="Y303" s="52"/>
      <c r="Z303" s="36"/>
      <c r="AA303" s="52"/>
    </row>
    <row r="304" spans="1:27" x14ac:dyDescent="0.25">
      <c r="A304" s="46"/>
      <c r="B304" s="10">
        <f>B305+B306+B307</f>
        <v>3</v>
      </c>
      <c r="C304" s="4" t="s">
        <v>305</v>
      </c>
      <c r="D304" s="47">
        <f>E304+F304</f>
        <v>0</v>
      </c>
      <c r="E304" s="81">
        <f>E305+E306+E307</f>
        <v>0</v>
      </c>
      <c r="F304" s="81">
        <f t="shared" ref="F304:G304" si="43">F305+F306+F307</f>
        <v>0</v>
      </c>
      <c r="G304" s="81">
        <f t="shared" si="43"/>
        <v>0</v>
      </c>
      <c r="H304" s="4"/>
      <c r="I304" s="4"/>
      <c r="J304" s="4"/>
      <c r="K304" s="4"/>
      <c r="L304" s="4"/>
      <c r="M304" s="4"/>
      <c r="N304" s="4"/>
      <c r="O304" s="4"/>
      <c r="P304" s="73">
        <f t="shared" si="38"/>
        <v>0</v>
      </c>
      <c r="Q304" s="81">
        <f t="shared" ref="Q304:V304" si="44">Q305+Q306+Q307</f>
        <v>0</v>
      </c>
      <c r="R304" s="81">
        <f t="shared" si="44"/>
        <v>0</v>
      </c>
      <c r="S304" s="81">
        <f t="shared" si="44"/>
        <v>0</v>
      </c>
      <c r="T304" s="81">
        <f t="shared" si="44"/>
        <v>0</v>
      </c>
      <c r="U304" s="81">
        <f t="shared" si="44"/>
        <v>0</v>
      </c>
      <c r="V304" s="81">
        <f t="shared" si="44"/>
        <v>0</v>
      </c>
      <c r="W304" s="53"/>
      <c r="X304" s="53"/>
      <c r="Y304" s="53"/>
      <c r="Z304" s="53"/>
      <c r="AA304" s="53"/>
    </row>
    <row r="305" spans="1:27" s="56" customFormat="1" ht="32.25" customHeight="1" x14ac:dyDescent="0.25">
      <c r="A305" s="54"/>
      <c r="B305" s="54">
        <v>1</v>
      </c>
      <c r="C305" s="2" t="s">
        <v>58</v>
      </c>
      <c r="D305" s="51">
        <f>'Табл 1'!D306</f>
        <v>0</v>
      </c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3">
        <f t="shared" si="38"/>
        <v>0</v>
      </c>
      <c r="Q305" s="55"/>
      <c r="R305" s="55"/>
      <c r="S305" s="55"/>
      <c r="T305" s="55"/>
      <c r="U305" s="55"/>
      <c r="V305" s="55"/>
      <c r="W305" s="55"/>
      <c r="X305" s="55"/>
      <c r="Y305" s="55"/>
      <c r="Z305" s="65"/>
      <c r="AA305" s="55"/>
    </row>
    <row r="306" spans="1:27" s="56" customFormat="1" ht="30" x14ac:dyDescent="0.25">
      <c r="A306" s="54"/>
      <c r="B306" s="54">
        <v>1</v>
      </c>
      <c r="C306" s="2" t="s">
        <v>306</v>
      </c>
      <c r="D306" s="51">
        <f>'Табл 1'!D307</f>
        <v>0</v>
      </c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3">
        <f t="shared" si="38"/>
        <v>0</v>
      </c>
      <c r="Q306" s="55"/>
      <c r="R306" s="55"/>
      <c r="S306" s="55"/>
      <c r="T306" s="55"/>
      <c r="U306" s="55"/>
      <c r="V306" s="55"/>
      <c r="W306" s="55"/>
      <c r="X306" s="55"/>
      <c r="Y306" s="55"/>
      <c r="Z306" s="65"/>
      <c r="AA306" s="55"/>
    </row>
    <row r="307" spans="1:27" s="56" customFormat="1" ht="30" x14ac:dyDescent="0.25">
      <c r="A307" s="54"/>
      <c r="B307" s="54">
        <v>1</v>
      </c>
      <c r="C307" s="2" t="s">
        <v>61</v>
      </c>
      <c r="D307" s="51">
        <f>'Табл 1'!D308</f>
        <v>0</v>
      </c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3">
        <f t="shared" si="38"/>
        <v>0</v>
      </c>
      <c r="Q307" s="55"/>
      <c r="R307" s="55"/>
      <c r="S307" s="55"/>
      <c r="T307" s="55"/>
      <c r="U307" s="55"/>
      <c r="V307" s="55"/>
      <c r="W307" s="55"/>
      <c r="X307" s="55"/>
      <c r="Y307" s="55"/>
      <c r="Z307" s="65"/>
      <c r="AA307" s="55"/>
    </row>
    <row r="308" spans="1:27" x14ac:dyDescent="0.25">
      <c r="A308" s="46"/>
      <c r="B308" s="10">
        <f>B309+B310+B311+B312+B313+B314</f>
        <v>6</v>
      </c>
      <c r="C308" s="4" t="s">
        <v>307</v>
      </c>
      <c r="D308" s="47">
        <f>E308+F308</f>
        <v>0</v>
      </c>
      <c r="E308" s="81">
        <f>E309+E310+E311+E312+E313+E314</f>
        <v>0</v>
      </c>
      <c r="F308" s="81">
        <f t="shared" ref="F308:G308" si="45">F309+F310+F311+F312+F313+F314</f>
        <v>0</v>
      </c>
      <c r="G308" s="81">
        <f t="shared" si="45"/>
        <v>0</v>
      </c>
      <c r="H308" s="4"/>
      <c r="I308" s="4"/>
      <c r="J308" s="4"/>
      <c r="K308" s="4"/>
      <c r="L308" s="4"/>
      <c r="M308" s="4"/>
      <c r="N308" s="4"/>
      <c r="O308" s="4"/>
      <c r="P308" s="73">
        <f t="shared" si="38"/>
        <v>0</v>
      </c>
      <c r="Q308" s="81">
        <f t="shared" ref="Q308:V308" si="46">Q309+Q310+Q311+Q312+Q313+Q314</f>
        <v>0</v>
      </c>
      <c r="R308" s="81">
        <f t="shared" si="46"/>
        <v>0</v>
      </c>
      <c r="S308" s="81">
        <f t="shared" si="46"/>
        <v>0</v>
      </c>
      <c r="T308" s="81">
        <f t="shared" si="46"/>
        <v>0</v>
      </c>
      <c r="U308" s="81">
        <f t="shared" si="46"/>
        <v>0</v>
      </c>
      <c r="V308" s="81">
        <f t="shared" si="46"/>
        <v>0</v>
      </c>
      <c r="W308" s="53"/>
      <c r="X308" s="53"/>
      <c r="Y308" s="53"/>
      <c r="Z308" s="53"/>
      <c r="AA308" s="53"/>
    </row>
    <row r="309" spans="1:27" ht="34.5" customHeight="1" x14ac:dyDescent="0.25">
      <c r="A309" s="31"/>
      <c r="B309" s="31">
        <v>1</v>
      </c>
      <c r="C309" s="16" t="s">
        <v>308</v>
      </c>
      <c r="D309" s="51">
        <f>'Табл 1'!D310</f>
        <v>0</v>
      </c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3">
        <f t="shared" si="38"/>
        <v>0</v>
      </c>
      <c r="Q309" s="52"/>
      <c r="R309" s="52"/>
      <c r="S309" s="52"/>
      <c r="T309" s="52"/>
      <c r="U309" s="52"/>
      <c r="V309" s="52"/>
      <c r="W309" s="52"/>
      <c r="X309" s="52"/>
      <c r="Y309" s="52"/>
      <c r="Z309" s="36"/>
      <c r="AA309" s="52"/>
    </row>
    <row r="310" spans="1:27" ht="30" x14ac:dyDescent="0.25">
      <c r="A310" s="31"/>
      <c r="B310" s="31">
        <v>1</v>
      </c>
      <c r="C310" s="16" t="s">
        <v>309</v>
      </c>
      <c r="D310" s="51">
        <f>'Табл 1'!D311</f>
        <v>0</v>
      </c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3">
        <f t="shared" si="38"/>
        <v>0</v>
      </c>
      <c r="Q310" s="52"/>
      <c r="R310" s="52"/>
      <c r="S310" s="52"/>
      <c r="T310" s="52"/>
      <c r="U310" s="52"/>
      <c r="V310" s="52"/>
      <c r="W310" s="52"/>
      <c r="X310" s="52"/>
      <c r="Y310" s="52"/>
      <c r="Z310" s="36"/>
      <c r="AA310" s="52"/>
    </row>
    <row r="311" spans="1:27" ht="36.75" customHeight="1" x14ac:dyDescent="0.25">
      <c r="A311" s="31"/>
      <c r="B311" s="31">
        <v>1</v>
      </c>
      <c r="C311" s="16" t="s">
        <v>310</v>
      </c>
      <c r="D311" s="51">
        <f>'Табл 1'!D312</f>
        <v>0</v>
      </c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3">
        <f t="shared" si="38"/>
        <v>0</v>
      </c>
      <c r="Q311" s="52"/>
      <c r="R311" s="52"/>
      <c r="S311" s="52"/>
      <c r="T311" s="52"/>
      <c r="U311" s="52"/>
      <c r="V311" s="52"/>
      <c r="W311" s="52"/>
      <c r="X311" s="52"/>
      <c r="Y311" s="52"/>
      <c r="Z311" s="36"/>
      <c r="AA311" s="52"/>
    </row>
    <row r="312" spans="1:27" ht="45" x14ac:dyDescent="0.25">
      <c r="A312" s="31"/>
      <c r="B312" s="31">
        <v>1</v>
      </c>
      <c r="C312" s="7" t="s">
        <v>311</v>
      </c>
      <c r="D312" s="51">
        <f>'Табл 1'!D313</f>
        <v>0</v>
      </c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3">
        <f t="shared" si="38"/>
        <v>0</v>
      </c>
      <c r="Q312" s="52"/>
      <c r="R312" s="52"/>
      <c r="S312" s="52"/>
      <c r="T312" s="52"/>
      <c r="U312" s="52"/>
      <c r="V312" s="52"/>
      <c r="W312" s="52"/>
      <c r="X312" s="52"/>
      <c r="Y312" s="52"/>
      <c r="Z312" s="36"/>
      <c r="AA312" s="52"/>
    </row>
    <row r="313" spans="1:27" ht="30" x14ac:dyDescent="0.25">
      <c r="A313" s="31"/>
      <c r="B313" s="31">
        <v>1</v>
      </c>
      <c r="C313" s="7" t="s">
        <v>312</v>
      </c>
      <c r="D313" s="51">
        <f>'Табл 1'!D314</f>
        <v>0</v>
      </c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3">
        <f t="shared" si="38"/>
        <v>0</v>
      </c>
      <c r="Q313" s="52"/>
      <c r="R313" s="52"/>
      <c r="S313" s="52"/>
      <c r="T313" s="52"/>
      <c r="U313" s="52"/>
      <c r="V313" s="52"/>
      <c r="W313" s="52"/>
      <c r="X313" s="52"/>
      <c r="Y313" s="52"/>
      <c r="Z313" s="36"/>
      <c r="AA313" s="52"/>
    </row>
    <row r="314" spans="1:27" ht="30" x14ac:dyDescent="0.25">
      <c r="A314" s="31"/>
      <c r="B314" s="31">
        <v>1</v>
      </c>
      <c r="C314" s="7" t="s">
        <v>313</v>
      </c>
      <c r="D314" s="51">
        <f>'Табл 1'!D315</f>
        <v>0</v>
      </c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3">
        <f t="shared" si="38"/>
        <v>0</v>
      </c>
      <c r="Q314" s="52"/>
      <c r="R314" s="52"/>
      <c r="S314" s="52"/>
      <c r="T314" s="52"/>
      <c r="U314" s="52"/>
      <c r="V314" s="52"/>
      <c r="W314" s="52"/>
      <c r="X314" s="52"/>
      <c r="Y314" s="52"/>
      <c r="Z314" s="36"/>
      <c r="AA314" s="52"/>
    </row>
    <row r="315" spans="1:27" s="66" customFormat="1" ht="23.25" customHeight="1" x14ac:dyDescent="0.2">
      <c r="A315" s="60"/>
      <c r="B315" s="17">
        <f>B272+B261+B254+B235+B198+B192+B180+B308+B161+B136+B93+B79+B63+B55+B304+B47+B31+B18+B6+B101+B153+B297</f>
        <v>286</v>
      </c>
      <c r="C315" s="17" t="s">
        <v>314</v>
      </c>
      <c r="D315" s="17">
        <f>D6+D18+D31+D47+D55+D63+D79+D93+D101+D136+D153+D161+D180+D192+D198+D235+D254+D261+D272+D297+D304+D308</f>
        <v>1</v>
      </c>
      <c r="E315" s="17">
        <f t="shared" ref="E315:W315" si="47">E6+E18+E31+E47+E55+E63+E79+E93+E101+E136+E153+E161+E180+E192+E198+E235+E254+E261+E272+E297+E304+E308</f>
        <v>0</v>
      </c>
      <c r="F315" s="17">
        <f t="shared" si="47"/>
        <v>1</v>
      </c>
      <c r="G315" s="17">
        <f t="shared" si="47"/>
        <v>1</v>
      </c>
      <c r="H315" s="17">
        <f t="shared" si="47"/>
        <v>0</v>
      </c>
      <c r="I315" s="17">
        <f t="shared" si="47"/>
        <v>0</v>
      </c>
      <c r="J315" s="17">
        <f t="shared" si="47"/>
        <v>0</v>
      </c>
      <c r="K315" s="17">
        <f t="shared" si="47"/>
        <v>1</v>
      </c>
      <c r="L315" s="17">
        <f t="shared" si="47"/>
        <v>0</v>
      </c>
      <c r="M315" s="17">
        <f t="shared" si="47"/>
        <v>0</v>
      </c>
      <c r="N315" s="17">
        <f t="shared" si="47"/>
        <v>0</v>
      </c>
      <c r="O315" s="17">
        <f t="shared" si="47"/>
        <v>0</v>
      </c>
      <c r="P315" s="17">
        <f t="shared" si="47"/>
        <v>81</v>
      </c>
      <c r="Q315" s="17">
        <f t="shared" si="47"/>
        <v>81</v>
      </c>
      <c r="R315" s="17">
        <f t="shared" si="47"/>
        <v>0</v>
      </c>
      <c r="S315" s="17">
        <f t="shared" si="47"/>
        <v>0</v>
      </c>
      <c r="T315" s="17">
        <f t="shared" si="47"/>
        <v>0</v>
      </c>
      <c r="U315" s="17">
        <f t="shared" si="47"/>
        <v>0</v>
      </c>
      <c r="V315" s="17">
        <f t="shared" si="47"/>
        <v>0</v>
      </c>
      <c r="W315" s="17">
        <f t="shared" si="47"/>
        <v>0</v>
      </c>
      <c r="X315" s="18" t="s">
        <v>315</v>
      </c>
      <c r="Y315" s="18" t="s">
        <v>315</v>
      </c>
      <c r="Z315" s="18" t="s">
        <v>315</v>
      </c>
      <c r="AA315" s="18" t="s">
        <v>315</v>
      </c>
    </row>
    <row r="316" spans="1:27" ht="30" x14ac:dyDescent="0.25">
      <c r="A316" s="31"/>
      <c r="B316" s="31">
        <v>1</v>
      </c>
      <c r="C316" s="7" t="s">
        <v>316</v>
      </c>
      <c r="D316" s="51">
        <f>'Табл 1'!D317</f>
        <v>0</v>
      </c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3">
        <f t="shared" si="38"/>
        <v>0</v>
      </c>
      <c r="Q316" s="52"/>
      <c r="R316" s="52"/>
      <c r="S316" s="52"/>
      <c r="T316" s="52"/>
      <c r="U316" s="52"/>
      <c r="V316" s="52"/>
      <c r="W316" s="52"/>
      <c r="X316" s="52"/>
      <c r="Y316" s="52"/>
      <c r="Z316" s="52"/>
      <c r="AA316" s="52"/>
    </row>
    <row r="317" spans="1:27" s="84" customFormat="1" ht="42.75" customHeight="1" x14ac:dyDescent="0.25">
      <c r="A317" s="46"/>
      <c r="B317" s="46">
        <v>1</v>
      </c>
      <c r="C317" s="82" t="s">
        <v>317</v>
      </c>
      <c r="D317" s="46">
        <v>1</v>
      </c>
      <c r="E317" s="85">
        <v>0</v>
      </c>
      <c r="F317" s="86">
        <v>1</v>
      </c>
      <c r="G317" s="86">
        <v>1</v>
      </c>
      <c r="H317" s="86">
        <v>2013</v>
      </c>
      <c r="I317" s="87" t="s">
        <v>398</v>
      </c>
      <c r="J317" s="82" t="s">
        <v>400</v>
      </c>
      <c r="K317" s="86">
        <v>0</v>
      </c>
      <c r="L317" s="86">
        <v>0</v>
      </c>
      <c r="M317" s="86">
        <v>0</v>
      </c>
      <c r="N317" s="86">
        <v>0</v>
      </c>
      <c r="O317" s="86">
        <v>0</v>
      </c>
      <c r="P317" s="88">
        <v>66</v>
      </c>
      <c r="Q317" s="46">
        <v>20</v>
      </c>
      <c r="R317" s="46">
        <v>0</v>
      </c>
      <c r="S317" s="46">
        <v>0</v>
      </c>
      <c r="T317" s="46">
        <v>0</v>
      </c>
      <c r="U317" s="46">
        <v>0</v>
      </c>
      <c r="V317" s="46">
        <v>0</v>
      </c>
      <c r="W317" s="46">
        <v>0</v>
      </c>
      <c r="X317" s="104"/>
      <c r="Y317" s="105"/>
      <c r="Z317" s="53" t="s">
        <v>399</v>
      </c>
      <c r="AA317" s="53"/>
    </row>
    <row r="318" spans="1:27" s="84" customFormat="1" ht="42.75" customHeight="1" x14ac:dyDescent="0.25">
      <c r="A318" s="46"/>
      <c r="B318" s="46">
        <v>1</v>
      </c>
      <c r="C318" s="82" t="s">
        <v>317</v>
      </c>
      <c r="D318" s="46">
        <v>1</v>
      </c>
      <c r="E318" s="85">
        <v>0</v>
      </c>
      <c r="F318" s="86">
        <v>1</v>
      </c>
      <c r="G318" s="90">
        <v>1</v>
      </c>
      <c r="H318" s="86">
        <v>2018</v>
      </c>
      <c r="I318" s="87" t="s">
        <v>402</v>
      </c>
      <c r="J318" s="82" t="s">
        <v>400</v>
      </c>
      <c r="K318" s="86">
        <v>0</v>
      </c>
      <c r="L318" s="86">
        <v>0</v>
      </c>
      <c r="M318" s="86">
        <v>0</v>
      </c>
      <c r="N318" s="86">
        <v>0</v>
      </c>
      <c r="O318" s="86">
        <v>0</v>
      </c>
      <c r="P318" s="88">
        <v>66</v>
      </c>
      <c r="Q318" s="46">
        <v>0</v>
      </c>
      <c r="R318" s="46">
        <v>0</v>
      </c>
      <c r="S318" s="46">
        <v>0</v>
      </c>
      <c r="T318" s="46">
        <v>0</v>
      </c>
      <c r="U318" s="46">
        <v>0</v>
      </c>
      <c r="V318" s="46">
        <v>0</v>
      </c>
      <c r="W318" s="46">
        <v>0</v>
      </c>
      <c r="X318" s="104"/>
      <c r="Y318" s="105"/>
      <c r="Z318" s="53" t="s">
        <v>399</v>
      </c>
      <c r="AA318" s="53"/>
    </row>
    <row r="319" spans="1:27" ht="36.75" customHeight="1" x14ac:dyDescent="0.25">
      <c r="A319" s="31"/>
      <c r="B319" s="31">
        <v>1</v>
      </c>
      <c r="C319" s="7" t="s">
        <v>319</v>
      </c>
      <c r="D319" s="51">
        <f>'Табл 1'!D320</f>
        <v>0</v>
      </c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3">
        <f t="shared" si="38"/>
        <v>0</v>
      </c>
      <c r="Q319" s="52"/>
      <c r="R319" s="52"/>
      <c r="S319" s="52"/>
      <c r="T319" s="52"/>
      <c r="U319" s="52"/>
      <c r="V319" s="52"/>
      <c r="W319" s="52"/>
      <c r="X319" s="52"/>
      <c r="Y319" s="52"/>
      <c r="Z319" s="52"/>
      <c r="AA319" s="52"/>
    </row>
    <row r="320" spans="1:27" ht="30" x14ac:dyDescent="0.25">
      <c r="A320" s="31"/>
      <c r="B320" s="31">
        <v>1</v>
      </c>
      <c r="C320" s="7" t="s">
        <v>320</v>
      </c>
      <c r="D320" s="51">
        <f>'Табл 1'!D321</f>
        <v>0</v>
      </c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3">
        <f t="shared" si="38"/>
        <v>0</v>
      </c>
      <c r="Q320" s="52"/>
      <c r="R320" s="52"/>
      <c r="S320" s="52"/>
      <c r="T320" s="52"/>
      <c r="U320" s="52"/>
      <c r="V320" s="52"/>
      <c r="W320" s="52"/>
      <c r="X320" s="52"/>
      <c r="Y320" s="52"/>
      <c r="Z320" s="52"/>
      <c r="AA320" s="52"/>
    </row>
    <row r="321" spans="1:27" ht="29.25" customHeight="1" x14ac:dyDescent="0.25">
      <c r="A321" s="31"/>
      <c r="B321" s="31">
        <v>1</v>
      </c>
      <c r="C321" s="7" t="s">
        <v>321</v>
      </c>
      <c r="D321" s="51">
        <f>'Табл 1'!D322</f>
        <v>0</v>
      </c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3">
        <f t="shared" si="38"/>
        <v>0</v>
      </c>
      <c r="Q321" s="52"/>
      <c r="R321" s="52"/>
      <c r="S321" s="52"/>
      <c r="T321" s="52"/>
      <c r="U321" s="52"/>
      <c r="V321" s="52"/>
      <c r="W321" s="52"/>
      <c r="X321" s="52"/>
      <c r="Y321" s="52"/>
      <c r="Z321" s="52"/>
      <c r="AA321" s="52"/>
    </row>
    <row r="322" spans="1:27" ht="45" x14ac:dyDescent="0.25">
      <c r="A322" s="31"/>
      <c r="B322" s="31">
        <v>1</v>
      </c>
      <c r="C322" s="7" t="s">
        <v>322</v>
      </c>
      <c r="D322" s="51">
        <f>'Табл 1'!D323</f>
        <v>0</v>
      </c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3">
        <f t="shared" si="38"/>
        <v>0</v>
      </c>
      <c r="Q322" s="52"/>
      <c r="R322" s="52"/>
      <c r="S322" s="52"/>
      <c r="T322" s="52"/>
      <c r="U322" s="52"/>
      <c r="V322" s="52"/>
      <c r="W322" s="52"/>
      <c r="X322" s="52"/>
      <c r="Y322" s="52"/>
      <c r="Z322" s="52"/>
      <c r="AA322" s="52"/>
    </row>
    <row r="323" spans="1:27" ht="30" x14ac:dyDescent="0.25">
      <c r="A323" s="31"/>
      <c r="B323" s="31">
        <v>1</v>
      </c>
      <c r="C323" s="7" t="s">
        <v>323</v>
      </c>
      <c r="D323" s="51">
        <f>'Табл 1'!D324</f>
        <v>0</v>
      </c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3">
        <f t="shared" si="38"/>
        <v>0</v>
      </c>
      <c r="Q323" s="52"/>
      <c r="R323" s="52"/>
      <c r="S323" s="52"/>
      <c r="T323" s="52"/>
      <c r="U323" s="52"/>
      <c r="V323" s="52"/>
      <c r="W323" s="52"/>
      <c r="X323" s="52"/>
      <c r="Y323" s="52"/>
      <c r="Z323" s="52"/>
      <c r="AA323" s="52"/>
    </row>
    <row r="324" spans="1:27" ht="30" x14ac:dyDescent="0.25">
      <c r="A324" s="31"/>
      <c r="B324" s="31">
        <v>1</v>
      </c>
      <c r="C324" s="7" t="s">
        <v>324</v>
      </c>
      <c r="D324" s="51">
        <f>'Табл 1'!D325</f>
        <v>0</v>
      </c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3">
        <f t="shared" si="38"/>
        <v>0</v>
      </c>
      <c r="Q324" s="52"/>
      <c r="R324" s="52"/>
      <c r="S324" s="52"/>
      <c r="T324" s="52"/>
      <c r="U324" s="52"/>
      <c r="V324" s="52"/>
      <c r="W324" s="52"/>
      <c r="X324" s="52"/>
      <c r="Y324" s="52"/>
      <c r="Z324" s="52"/>
      <c r="AA324" s="52"/>
    </row>
    <row r="325" spans="1:27" ht="30.75" customHeight="1" x14ac:dyDescent="0.25">
      <c r="A325" s="31"/>
      <c r="B325" s="31">
        <v>1</v>
      </c>
      <c r="C325" s="7" t="s">
        <v>325</v>
      </c>
      <c r="D325" s="51">
        <f>'Табл 1'!D326</f>
        <v>0</v>
      </c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3">
        <f t="shared" si="38"/>
        <v>0</v>
      </c>
      <c r="Q325" s="52"/>
      <c r="R325" s="52"/>
      <c r="S325" s="52"/>
      <c r="T325" s="52"/>
      <c r="U325" s="52"/>
      <c r="V325" s="52"/>
      <c r="W325" s="52"/>
      <c r="X325" s="52"/>
      <c r="Y325" s="52"/>
      <c r="Z325" s="52"/>
      <c r="AA325" s="52"/>
    </row>
    <row r="326" spans="1:27" ht="30" x14ac:dyDescent="0.25">
      <c r="A326" s="31"/>
      <c r="B326" s="31">
        <v>1</v>
      </c>
      <c r="C326" s="7" t="s">
        <v>326</v>
      </c>
      <c r="D326" s="51">
        <f>'Табл 1'!D327</f>
        <v>0</v>
      </c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3">
        <f t="shared" si="38"/>
        <v>0</v>
      </c>
      <c r="Q326" s="52"/>
      <c r="R326" s="52"/>
      <c r="S326" s="52"/>
      <c r="T326" s="52"/>
      <c r="U326" s="52"/>
      <c r="V326" s="52"/>
      <c r="W326" s="52"/>
      <c r="X326" s="52"/>
      <c r="Y326" s="52"/>
      <c r="Z326" s="52"/>
      <c r="AA326" s="52"/>
    </row>
    <row r="327" spans="1:27" ht="34.5" customHeight="1" x14ac:dyDescent="0.25">
      <c r="A327" s="31"/>
      <c r="B327" s="31">
        <v>1</v>
      </c>
      <c r="C327" s="7" t="s">
        <v>327</v>
      </c>
      <c r="D327" s="51">
        <f>'Табл 1'!D328</f>
        <v>0</v>
      </c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3">
        <f t="shared" si="38"/>
        <v>0</v>
      </c>
      <c r="Q327" s="52"/>
      <c r="R327" s="52"/>
      <c r="S327" s="52"/>
      <c r="T327" s="52"/>
      <c r="U327" s="52"/>
      <c r="V327" s="52"/>
      <c r="W327" s="52"/>
      <c r="X327" s="52"/>
      <c r="Y327" s="52"/>
      <c r="Z327" s="52"/>
      <c r="AA327" s="52"/>
    </row>
    <row r="328" spans="1:27" ht="30" x14ac:dyDescent="0.25">
      <c r="A328" s="31"/>
      <c r="B328" s="31">
        <v>1</v>
      </c>
      <c r="C328" s="7" t="s">
        <v>328</v>
      </c>
      <c r="D328" s="51">
        <f>'Табл 1'!D329</f>
        <v>0</v>
      </c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3">
        <f t="shared" ref="P328:P354" si="48">Q328+S328+U328</f>
        <v>0</v>
      </c>
      <c r="Q328" s="52"/>
      <c r="R328" s="52"/>
      <c r="S328" s="52"/>
      <c r="T328" s="52"/>
      <c r="U328" s="52"/>
      <c r="V328" s="52"/>
      <c r="W328" s="52"/>
      <c r="X328" s="52"/>
      <c r="Y328" s="52"/>
      <c r="Z328" s="52"/>
      <c r="AA328" s="52"/>
    </row>
    <row r="329" spans="1:27" ht="30" x14ac:dyDescent="0.25">
      <c r="A329" s="31"/>
      <c r="B329" s="31">
        <v>1</v>
      </c>
      <c r="C329" s="7" t="s">
        <v>329</v>
      </c>
      <c r="D329" s="51">
        <f>'Табл 1'!D330</f>
        <v>0</v>
      </c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3">
        <f t="shared" si="48"/>
        <v>0</v>
      </c>
      <c r="Q329" s="52"/>
      <c r="R329" s="52"/>
      <c r="S329" s="52"/>
      <c r="T329" s="52"/>
      <c r="U329" s="52"/>
      <c r="V329" s="52"/>
      <c r="W329" s="52"/>
      <c r="X329" s="52"/>
      <c r="Y329" s="52"/>
      <c r="Z329" s="52"/>
      <c r="AA329" s="52"/>
    </row>
    <row r="330" spans="1:27" ht="30" x14ac:dyDescent="0.25">
      <c r="A330" s="31"/>
      <c r="B330" s="31">
        <v>1</v>
      </c>
      <c r="C330" s="7" t="s">
        <v>330</v>
      </c>
      <c r="D330" s="51">
        <f>'Табл 1'!D331</f>
        <v>0</v>
      </c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3">
        <f t="shared" si="48"/>
        <v>0</v>
      </c>
      <c r="Q330" s="52"/>
      <c r="R330" s="52"/>
      <c r="S330" s="52"/>
      <c r="T330" s="52"/>
      <c r="U330" s="52"/>
      <c r="V330" s="52"/>
      <c r="W330" s="52"/>
      <c r="X330" s="52"/>
      <c r="Y330" s="52"/>
      <c r="Z330" s="52"/>
      <c r="AA330" s="52"/>
    </row>
    <row r="331" spans="1:27" ht="30" x14ac:dyDescent="0.25">
      <c r="A331" s="31"/>
      <c r="B331" s="31">
        <v>1</v>
      </c>
      <c r="C331" s="7" t="s">
        <v>331</v>
      </c>
      <c r="D331" s="51">
        <f>'Табл 1'!D332</f>
        <v>0</v>
      </c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3">
        <f t="shared" si="48"/>
        <v>0</v>
      </c>
      <c r="Q331" s="52"/>
      <c r="R331" s="52"/>
      <c r="S331" s="52"/>
      <c r="T331" s="52"/>
      <c r="U331" s="52"/>
      <c r="V331" s="52"/>
      <c r="W331" s="52"/>
      <c r="X331" s="52"/>
      <c r="Y331" s="52"/>
      <c r="Z331" s="52"/>
      <c r="AA331" s="52"/>
    </row>
    <row r="332" spans="1:27" ht="30" x14ac:dyDescent="0.25">
      <c r="A332" s="31"/>
      <c r="B332" s="31">
        <v>1</v>
      </c>
      <c r="C332" s="7" t="s">
        <v>332</v>
      </c>
      <c r="D332" s="51">
        <f>'Табл 1'!D333</f>
        <v>0</v>
      </c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3">
        <f t="shared" si="48"/>
        <v>0</v>
      </c>
      <c r="Q332" s="52"/>
      <c r="R332" s="52"/>
      <c r="S332" s="52"/>
      <c r="T332" s="52"/>
      <c r="U332" s="52"/>
      <c r="V332" s="52"/>
      <c r="W332" s="52"/>
      <c r="X332" s="52"/>
      <c r="Y332" s="52"/>
      <c r="Z332" s="52"/>
      <c r="AA332" s="52"/>
    </row>
    <row r="333" spans="1:27" ht="30" x14ac:dyDescent="0.25">
      <c r="A333" s="31"/>
      <c r="B333" s="31">
        <v>1</v>
      </c>
      <c r="C333" s="7" t="s">
        <v>333</v>
      </c>
      <c r="D333" s="51">
        <f>'Табл 1'!D334</f>
        <v>0</v>
      </c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3">
        <f t="shared" si="48"/>
        <v>0</v>
      </c>
      <c r="Q333" s="52"/>
      <c r="R333" s="52"/>
      <c r="S333" s="52"/>
      <c r="T333" s="52"/>
      <c r="U333" s="52"/>
      <c r="V333" s="52"/>
      <c r="W333" s="52"/>
      <c r="X333" s="52"/>
      <c r="Y333" s="52"/>
      <c r="Z333" s="52"/>
      <c r="AA333" s="52"/>
    </row>
    <row r="334" spans="1:27" ht="32.25" customHeight="1" x14ac:dyDescent="0.25">
      <c r="A334" s="31"/>
      <c r="B334" s="31">
        <v>1</v>
      </c>
      <c r="C334" s="7" t="s">
        <v>334</v>
      </c>
      <c r="D334" s="51">
        <f>'Табл 1'!D335</f>
        <v>0</v>
      </c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3">
        <f t="shared" si="48"/>
        <v>0</v>
      </c>
      <c r="Q334" s="52"/>
      <c r="R334" s="52"/>
      <c r="S334" s="52"/>
      <c r="T334" s="52"/>
      <c r="U334" s="52"/>
      <c r="V334" s="52"/>
      <c r="W334" s="52"/>
      <c r="X334" s="52"/>
      <c r="Y334" s="52"/>
      <c r="Z334" s="52"/>
      <c r="AA334" s="52"/>
    </row>
    <row r="335" spans="1:27" ht="27.75" customHeight="1" x14ac:dyDescent="0.25">
      <c r="A335" s="31"/>
      <c r="B335" s="31">
        <v>1</v>
      </c>
      <c r="C335" s="7" t="s">
        <v>335</v>
      </c>
      <c r="D335" s="51">
        <f>'Табл 1'!D336</f>
        <v>0</v>
      </c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3">
        <f t="shared" si="48"/>
        <v>0</v>
      </c>
      <c r="Q335" s="52"/>
      <c r="R335" s="52"/>
      <c r="S335" s="52"/>
      <c r="T335" s="52"/>
      <c r="U335" s="52"/>
      <c r="V335" s="52"/>
      <c r="W335" s="52"/>
      <c r="X335" s="52"/>
      <c r="Y335" s="52"/>
      <c r="Z335" s="52"/>
      <c r="AA335" s="52"/>
    </row>
    <row r="336" spans="1:27" s="66" customFormat="1" ht="23.25" customHeight="1" x14ac:dyDescent="0.2">
      <c r="A336" s="60"/>
      <c r="B336" s="17">
        <f>B316+B317+B318+B319+B320+B321+B322+B323+B324+B325+B326+B327+B328+B329+B330+B331+B332+B333+B334+B335</f>
        <v>20</v>
      </c>
      <c r="C336" s="17" t="s">
        <v>314</v>
      </c>
      <c r="D336" s="17">
        <f>D316+D317+D318+D319+D320+D321+D322+D323+D324+D325+D326+D327+D328+D329+D330+D331+D332+D333+D334+D335</f>
        <v>2</v>
      </c>
      <c r="E336" s="17">
        <f t="shared" ref="E336:W336" si="49">E316+E317+E318+E319+E320+E321+E322+E323+E324+E325+E326+E327+E328+E329+E330+E331+E332+E333+E334+E335</f>
        <v>0</v>
      </c>
      <c r="F336" s="17">
        <f t="shared" si="49"/>
        <v>2</v>
      </c>
      <c r="G336" s="17">
        <f t="shared" si="49"/>
        <v>2</v>
      </c>
      <c r="H336" s="17">
        <f t="shared" si="49"/>
        <v>4031</v>
      </c>
      <c r="I336" s="17">
        <f t="shared" si="49"/>
        <v>89541</v>
      </c>
      <c r="J336" s="17" t="e">
        <f t="shared" si="49"/>
        <v>#VALUE!</v>
      </c>
      <c r="K336" s="17">
        <f t="shared" si="49"/>
        <v>0</v>
      </c>
      <c r="L336" s="17">
        <f t="shared" si="49"/>
        <v>0</v>
      </c>
      <c r="M336" s="17">
        <f t="shared" si="49"/>
        <v>0</v>
      </c>
      <c r="N336" s="17">
        <f t="shared" si="49"/>
        <v>0</v>
      </c>
      <c r="O336" s="17">
        <f t="shared" si="49"/>
        <v>0</v>
      </c>
      <c r="P336" s="17">
        <f t="shared" si="49"/>
        <v>132</v>
      </c>
      <c r="Q336" s="17">
        <f t="shared" si="49"/>
        <v>20</v>
      </c>
      <c r="R336" s="17">
        <f t="shared" si="49"/>
        <v>0</v>
      </c>
      <c r="S336" s="17">
        <f t="shared" si="49"/>
        <v>0</v>
      </c>
      <c r="T336" s="17">
        <f t="shared" si="49"/>
        <v>0</v>
      </c>
      <c r="U336" s="17">
        <f t="shared" si="49"/>
        <v>0</v>
      </c>
      <c r="V336" s="17">
        <f t="shared" si="49"/>
        <v>0</v>
      </c>
      <c r="W336" s="17">
        <f t="shared" si="49"/>
        <v>0</v>
      </c>
      <c r="X336" s="18" t="s">
        <v>315</v>
      </c>
      <c r="Y336" s="18" t="s">
        <v>315</v>
      </c>
      <c r="Z336" s="18" t="s">
        <v>315</v>
      </c>
      <c r="AA336" s="18" t="s">
        <v>315</v>
      </c>
    </row>
    <row r="337" spans="1:27" ht="30" x14ac:dyDescent="0.25">
      <c r="A337" s="31"/>
      <c r="B337" s="31">
        <v>1</v>
      </c>
      <c r="C337" s="7" t="s">
        <v>336</v>
      </c>
      <c r="D337" s="51">
        <f>'Табл 1'!D338</f>
        <v>0</v>
      </c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3">
        <f t="shared" si="48"/>
        <v>0</v>
      </c>
      <c r="Q337" s="52"/>
      <c r="R337" s="52"/>
      <c r="S337" s="52"/>
      <c r="T337" s="52"/>
      <c r="U337" s="52"/>
      <c r="V337" s="52"/>
      <c r="W337" s="52"/>
      <c r="X337" s="52"/>
      <c r="Y337" s="52"/>
      <c r="Z337" s="52"/>
      <c r="AA337" s="52"/>
    </row>
    <row r="338" spans="1:27" ht="27" customHeight="1" x14ac:dyDescent="0.25">
      <c r="A338" s="31"/>
      <c r="B338" s="31">
        <v>1</v>
      </c>
      <c r="C338" s="7" t="s">
        <v>337</v>
      </c>
      <c r="D338" s="51">
        <f>'Табл 1'!D339</f>
        <v>0</v>
      </c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3">
        <f t="shared" si="48"/>
        <v>0</v>
      </c>
      <c r="Q338" s="52"/>
      <c r="R338" s="52"/>
      <c r="S338" s="52"/>
      <c r="T338" s="52"/>
      <c r="U338" s="52"/>
      <c r="V338" s="52"/>
      <c r="W338" s="52"/>
      <c r="X338" s="52"/>
      <c r="Y338" s="52"/>
      <c r="Z338" s="52"/>
      <c r="AA338" s="52"/>
    </row>
    <row r="339" spans="1:27" ht="30" x14ac:dyDescent="0.25">
      <c r="A339" s="31"/>
      <c r="B339" s="31">
        <v>1</v>
      </c>
      <c r="C339" s="7" t="s">
        <v>338</v>
      </c>
      <c r="D339" s="51">
        <f>'Табл 1'!D340</f>
        <v>0</v>
      </c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3">
        <f t="shared" si="48"/>
        <v>0</v>
      </c>
      <c r="Q339" s="52"/>
      <c r="R339" s="52"/>
      <c r="S339" s="52"/>
      <c r="T339" s="52"/>
      <c r="U339" s="52"/>
      <c r="V339" s="52"/>
      <c r="W339" s="52"/>
      <c r="X339" s="52"/>
      <c r="Y339" s="52"/>
      <c r="Z339" s="52"/>
      <c r="AA339" s="52"/>
    </row>
    <row r="340" spans="1:27" ht="30" x14ac:dyDescent="0.25">
      <c r="A340" s="31"/>
      <c r="B340" s="31">
        <v>1</v>
      </c>
      <c r="C340" s="7" t="s">
        <v>339</v>
      </c>
      <c r="D340" s="51">
        <f>'Табл 1'!D341</f>
        <v>0</v>
      </c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3">
        <f t="shared" si="48"/>
        <v>0</v>
      </c>
      <c r="Q340" s="52"/>
      <c r="R340" s="52"/>
      <c r="S340" s="52"/>
      <c r="T340" s="52"/>
      <c r="U340" s="52"/>
      <c r="V340" s="52"/>
      <c r="W340" s="52"/>
      <c r="X340" s="52"/>
      <c r="Y340" s="52"/>
      <c r="Z340" s="52"/>
      <c r="AA340" s="52"/>
    </row>
    <row r="341" spans="1:27" ht="30" x14ac:dyDescent="0.25">
      <c r="A341" s="31"/>
      <c r="B341" s="31">
        <v>1</v>
      </c>
      <c r="C341" s="7" t="s">
        <v>340</v>
      </c>
      <c r="D341" s="51">
        <f>'Табл 1'!D342</f>
        <v>0</v>
      </c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3">
        <f t="shared" si="48"/>
        <v>0</v>
      </c>
      <c r="Q341" s="52"/>
      <c r="R341" s="52"/>
      <c r="S341" s="52"/>
      <c r="T341" s="52"/>
      <c r="U341" s="52"/>
      <c r="V341" s="52"/>
      <c r="W341" s="52"/>
      <c r="X341" s="52"/>
      <c r="Y341" s="52"/>
      <c r="Z341" s="52"/>
      <c r="AA341" s="52"/>
    </row>
    <row r="342" spans="1:27" ht="30.75" customHeight="1" x14ac:dyDescent="0.25">
      <c r="A342" s="31"/>
      <c r="B342" s="31">
        <v>1</v>
      </c>
      <c r="C342" s="7" t="s">
        <v>341</v>
      </c>
      <c r="D342" s="51">
        <f>'Табл 1'!D343</f>
        <v>0</v>
      </c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3">
        <f t="shared" si="48"/>
        <v>0</v>
      </c>
      <c r="Q342" s="52"/>
      <c r="R342" s="52"/>
      <c r="S342" s="52"/>
      <c r="T342" s="52"/>
      <c r="U342" s="52"/>
      <c r="V342" s="52"/>
      <c r="W342" s="52"/>
      <c r="X342" s="52"/>
      <c r="Y342" s="52"/>
      <c r="Z342" s="52"/>
      <c r="AA342" s="52"/>
    </row>
    <row r="343" spans="1:27" ht="30" x14ac:dyDescent="0.25">
      <c r="A343" s="31"/>
      <c r="B343" s="31">
        <v>1</v>
      </c>
      <c r="C343" s="7" t="s">
        <v>342</v>
      </c>
      <c r="D343" s="51">
        <f>'Табл 1'!D344</f>
        <v>0</v>
      </c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3">
        <f t="shared" si="48"/>
        <v>0</v>
      </c>
      <c r="Q343" s="52"/>
      <c r="R343" s="52"/>
      <c r="S343" s="52"/>
      <c r="T343" s="52"/>
      <c r="U343" s="52"/>
      <c r="V343" s="52"/>
      <c r="W343" s="52"/>
      <c r="X343" s="52"/>
      <c r="Y343" s="52"/>
      <c r="Z343" s="52"/>
      <c r="AA343" s="52"/>
    </row>
    <row r="344" spans="1:27" ht="30" x14ac:dyDescent="0.25">
      <c r="A344" s="31"/>
      <c r="B344" s="31">
        <v>1</v>
      </c>
      <c r="C344" s="7" t="s">
        <v>343</v>
      </c>
      <c r="D344" s="51">
        <f>'Табл 1'!D345</f>
        <v>0</v>
      </c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3">
        <f t="shared" si="48"/>
        <v>0</v>
      </c>
      <c r="Q344" s="52"/>
      <c r="R344" s="52"/>
      <c r="S344" s="52"/>
      <c r="T344" s="52"/>
      <c r="U344" s="52"/>
      <c r="V344" s="52"/>
      <c r="W344" s="52"/>
      <c r="X344" s="52"/>
      <c r="Y344" s="52"/>
      <c r="Z344" s="52"/>
      <c r="AA344" s="52"/>
    </row>
    <row r="345" spans="1:27" ht="30" x14ac:dyDescent="0.25">
      <c r="A345" s="31"/>
      <c r="B345" s="31">
        <v>1</v>
      </c>
      <c r="C345" s="7" t="s">
        <v>344</v>
      </c>
      <c r="D345" s="51">
        <f>'Табл 1'!D346</f>
        <v>0</v>
      </c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3">
        <f t="shared" si="48"/>
        <v>0</v>
      </c>
      <c r="Q345" s="52"/>
      <c r="R345" s="52"/>
      <c r="S345" s="52"/>
      <c r="T345" s="52"/>
      <c r="U345" s="52"/>
      <c r="V345" s="52"/>
      <c r="W345" s="52"/>
      <c r="X345" s="52"/>
      <c r="Y345" s="52"/>
      <c r="Z345" s="52"/>
      <c r="AA345" s="52"/>
    </row>
    <row r="346" spans="1:27" ht="30" x14ac:dyDescent="0.25">
      <c r="A346" s="31"/>
      <c r="B346" s="31">
        <v>1</v>
      </c>
      <c r="C346" s="7" t="s">
        <v>345</v>
      </c>
      <c r="D346" s="51">
        <f>'Табл 1'!D347</f>
        <v>0</v>
      </c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3">
        <f t="shared" si="48"/>
        <v>0</v>
      </c>
      <c r="Q346" s="52"/>
      <c r="R346" s="52"/>
      <c r="S346" s="52"/>
      <c r="T346" s="52"/>
      <c r="U346" s="52"/>
      <c r="V346" s="52"/>
      <c r="W346" s="52"/>
      <c r="X346" s="52"/>
      <c r="Y346" s="52"/>
      <c r="Z346" s="52"/>
      <c r="AA346" s="52"/>
    </row>
    <row r="347" spans="1:27" ht="30" x14ac:dyDescent="0.25">
      <c r="A347" s="31"/>
      <c r="B347" s="31">
        <v>1</v>
      </c>
      <c r="C347" s="7" t="s">
        <v>346</v>
      </c>
      <c r="D347" s="51">
        <f>'Табл 1'!D348</f>
        <v>0</v>
      </c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3">
        <f t="shared" si="48"/>
        <v>0</v>
      </c>
      <c r="Q347" s="52"/>
      <c r="R347" s="52"/>
      <c r="S347" s="52"/>
      <c r="T347" s="52"/>
      <c r="U347" s="52"/>
      <c r="V347" s="52"/>
      <c r="W347" s="52"/>
      <c r="X347" s="52"/>
      <c r="Y347" s="52"/>
      <c r="Z347" s="52"/>
      <c r="AA347" s="52"/>
    </row>
    <row r="348" spans="1:27" ht="30" x14ac:dyDescent="0.25">
      <c r="A348" s="31"/>
      <c r="B348" s="31">
        <v>1</v>
      </c>
      <c r="C348" s="7" t="s">
        <v>347</v>
      </c>
      <c r="D348" s="51">
        <f>'Табл 1'!D349</f>
        <v>0</v>
      </c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3">
        <f t="shared" si="48"/>
        <v>0</v>
      </c>
      <c r="Q348" s="52"/>
      <c r="R348" s="52"/>
      <c r="S348" s="52"/>
      <c r="T348" s="52"/>
      <c r="U348" s="52"/>
      <c r="V348" s="52"/>
      <c r="W348" s="52"/>
      <c r="X348" s="52"/>
      <c r="Y348" s="52"/>
      <c r="Z348" s="52"/>
      <c r="AA348" s="52"/>
    </row>
    <row r="349" spans="1:27" ht="30" x14ac:dyDescent="0.25">
      <c r="A349" s="31"/>
      <c r="B349" s="31">
        <v>1</v>
      </c>
      <c r="C349" s="7" t="s">
        <v>348</v>
      </c>
      <c r="D349" s="51">
        <f>'Табл 1'!D350</f>
        <v>0</v>
      </c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3">
        <f t="shared" si="48"/>
        <v>0</v>
      </c>
      <c r="Q349" s="52"/>
      <c r="R349" s="52"/>
      <c r="S349" s="52"/>
      <c r="T349" s="52"/>
      <c r="U349" s="52"/>
      <c r="V349" s="52"/>
      <c r="W349" s="52"/>
      <c r="X349" s="52"/>
      <c r="Y349" s="52"/>
      <c r="Z349" s="52"/>
      <c r="AA349" s="52"/>
    </row>
    <row r="350" spans="1:27" ht="28.5" customHeight="1" x14ac:dyDescent="0.25">
      <c r="A350" s="31"/>
      <c r="B350" s="31">
        <v>1</v>
      </c>
      <c r="C350" s="7" t="s">
        <v>349</v>
      </c>
      <c r="D350" s="51">
        <f>'Табл 1'!D351</f>
        <v>0</v>
      </c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3">
        <f t="shared" si="48"/>
        <v>0</v>
      </c>
      <c r="Q350" s="52"/>
      <c r="R350" s="52"/>
      <c r="S350" s="52"/>
      <c r="T350" s="52"/>
      <c r="U350" s="52"/>
      <c r="V350" s="52"/>
      <c r="W350" s="52"/>
      <c r="X350" s="52"/>
      <c r="Y350" s="52"/>
      <c r="Z350" s="52"/>
      <c r="AA350" s="52"/>
    </row>
    <row r="351" spans="1:27" ht="27.75" customHeight="1" x14ac:dyDescent="0.25">
      <c r="A351" s="31"/>
      <c r="B351" s="31">
        <v>1</v>
      </c>
      <c r="C351" s="7" t="s">
        <v>350</v>
      </c>
      <c r="D351" s="51">
        <f>'Табл 1'!D352</f>
        <v>0</v>
      </c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3">
        <f t="shared" si="48"/>
        <v>0</v>
      </c>
      <c r="Q351" s="52"/>
      <c r="R351" s="52"/>
      <c r="S351" s="52"/>
      <c r="T351" s="52"/>
      <c r="U351" s="52"/>
      <c r="V351" s="52"/>
      <c r="W351" s="52"/>
      <c r="X351" s="52"/>
      <c r="Y351" s="52"/>
      <c r="Z351" s="52"/>
      <c r="AA351" s="52"/>
    </row>
    <row r="352" spans="1:27" ht="30" x14ac:dyDescent="0.25">
      <c r="A352" s="31"/>
      <c r="B352" s="31">
        <v>1</v>
      </c>
      <c r="C352" s="7" t="s">
        <v>351</v>
      </c>
      <c r="D352" s="51">
        <f>'Табл 1'!D353</f>
        <v>0</v>
      </c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3">
        <f t="shared" si="48"/>
        <v>0</v>
      </c>
      <c r="Q352" s="52"/>
      <c r="R352" s="52"/>
      <c r="S352" s="52"/>
      <c r="T352" s="52"/>
      <c r="U352" s="52"/>
      <c r="V352" s="52"/>
      <c r="W352" s="52"/>
      <c r="X352" s="52"/>
      <c r="Y352" s="52"/>
      <c r="Z352" s="52"/>
      <c r="AA352" s="52"/>
    </row>
    <row r="353" spans="1:27" ht="27" customHeight="1" x14ac:dyDescent="0.25">
      <c r="A353" s="31"/>
      <c r="B353" s="31">
        <v>1</v>
      </c>
      <c r="C353" s="7" t="s">
        <v>352</v>
      </c>
      <c r="D353" s="51">
        <f>'Табл 1'!D354</f>
        <v>0</v>
      </c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3">
        <f t="shared" si="48"/>
        <v>0</v>
      </c>
      <c r="Q353" s="52"/>
      <c r="R353" s="52"/>
      <c r="S353" s="52"/>
      <c r="T353" s="52"/>
      <c r="U353" s="52"/>
      <c r="V353" s="52"/>
      <c r="W353" s="52"/>
      <c r="X353" s="52"/>
      <c r="Y353" s="52"/>
      <c r="Z353" s="52"/>
      <c r="AA353" s="52"/>
    </row>
    <row r="354" spans="1:27" ht="30" x14ac:dyDescent="0.25">
      <c r="A354" s="31"/>
      <c r="B354" s="31">
        <v>1</v>
      </c>
      <c r="C354" s="7" t="s">
        <v>353</v>
      </c>
      <c r="D354" s="51">
        <f>'Табл 1'!D355</f>
        <v>0</v>
      </c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3">
        <f t="shared" si="48"/>
        <v>0</v>
      </c>
      <c r="Q354" s="52"/>
      <c r="R354" s="52"/>
      <c r="S354" s="52"/>
      <c r="T354" s="52"/>
      <c r="U354" s="52"/>
      <c r="V354" s="52"/>
      <c r="W354" s="52"/>
      <c r="X354" s="52"/>
      <c r="Y354" s="52"/>
      <c r="Z354" s="52"/>
      <c r="AA354" s="52"/>
    </row>
    <row r="355" spans="1:27" s="66" customFormat="1" ht="23.25" customHeight="1" x14ac:dyDescent="0.2">
      <c r="A355" s="60"/>
      <c r="B355" s="17">
        <f>B337+B338+B339+B340+B341+B342+B343+B344+B345+B346+B347+B348+B349+B350+B351+B352+B353+B354</f>
        <v>18</v>
      </c>
      <c r="C355" s="17" t="s">
        <v>314</v>
      </c>
      <c r="D355" s="17">
        <f>D337+D338+D339+D340+D341+D342+D343+D344+D345+D346+D347+D348+D349+D350+D351+D352+D353+D354</f>
        <v>0</v>
      </c>
      <c r="E355" s="17">
        <f t="shared" ref="E355:W355" si="50">E337+E338+E339+E340+E341+E342+E343+E344+E345+E346+E347+E348+E349+E350+E351+E352+E353+E354</f>
        <v>0</v>
      </c>
      <c r="F355" s="17">
        <f t="shared" si="50"/>
        <v>0</v>
      </c>
      <c r="G355" s="17">
        <f t="shared" si="50"/>
        <v>0</v>
      </c>
      <c r="H355" s="17">
        <f t="shared" si="50"/>
        <v>0</v>
      </c>
      <c r="I355" s="17">
        <f t="shared" si="50"/>
        <v>0</v>
      </c>
      <c r="J355" s="17">
        <f t="shared" si="50"/>
        <v>0</v>
      </c>
      <c r="K355" s="17">
        <f t="shared" si="50"/>
        <v>0</v>
      </c>
      <c r="L355" s="17">
        <f t="shared" si="50"/>
        <v>0</v>
      </c>
      <c r="M355" s="17">
        <f t="shared" si="50"/>
        <v>0</v>
      </c>
      <c r="N355" s="17">
        <f t="shared" si="50"/>
        <v>0</v>
      </c>
      <c r="O355" s="17">
        <f t="shared" si="50"/>
        <v>0</v>
      </c>
      <c r="P355" s="17">
        <f t="shared" si="50"/>
        <v>0</v>
      </c>
      <c r="Q355" s="17">
        <f t="shared" si="50"/>
        <v>0</v>
      </c>
      <c r="R355" s="17">
        <f t="shared" si="50"/>
        <v>0</v>
      </c>
      <c r="S355" s="17">
        <f t="shared" si="50"/>
        <v>0</v>
      </c>
      <c r="T355" s="17">
        <f t="shared" si="50"/>
        <v>0</v>
      </c>
      <c r="U355" s="17">
        <f t="shared" si="50"/>
        <v>0</v>
      </c>
      <c r="V355" s="17">
        <f t="shared" si="50"/>
        <v>0</v>
      </c>
      <c r="W355" s="17">
        <f t="shared" si="50"/>
        <v>0</v>
      </c>
      <c r="X355" s="18" t="s">
        <v>315</v>
      </c>
      <c r="Y355" s="18" t="s">
        <v>315</v>
      </c>
      <c r="Z355" s="18" t="s">
        <v>315</v>
      </c>
      <c r="AA355" s="18" t="s">
        <v>315</v>
      </c>
    </row>
    <row r="357" spans="1:27" s="66" customFormat="1" ht="23.25" customHeight="1" x14ac:dyDescent="0.2">
      <c r="A357" s="67"/>
      <c r="B357" s="17">
        <f>B355+B336+B315</f>
        <v>324</v>
      </c>
      <c r="C357" s="17" t="s">
        <v>314</v>
      </c>
      <c r="D357" s="17">
        <f>D355+D336+D315</f>
        <v>3</v>
      </c>
      <c r="E357" s="17">
        <f t="shared" ref="E357:O357" si="51">E355+E336+E315</f>
        <v>0</v>
      </c>
      <c r="F357" s="17">
        <f t="shared" si="51"/>
        <v>3</v>
      </c>
      <c r="G357" s="17">
        <f t="shared" si="51"/>
        <v>3</v>
      </c>
      <c r="H357" s="17">
        <f t="shared" si="51"/>
        <v>4031</v>
      </c>
      <c r="I357" s="17">
        <f t="shared" si="51"/>
        <v>89541</v>
      </c>
      <c r="J357" s="17" t="e">
        <f t="shared" si="51"/>
        <v>#VALUE!</v>
      </c>
      <c r="K357" s="17">
        <f t="shared" si="51"/>
        <v>1</v>
      </c>
      <c r="L357" s="17">
        <f t="shared" si="51"/>
        <v>0</v>
      </c>
      <c r="M357" s="17">
        <f t="shared" si="51"/>
        <v>0</v>
      </c>
      <c r="N357" s="17">
        <f t="shared" si="51"/>
        <v>0</v>
      </c>
      <c r="O357" s="17">
        <f t="shared" si="51"/>
        <v>0</v>
      </c>
      <c r="P357" s="17">
        <f t="shared" ref="P357:W357" si="52">P355+P336+P315</f>
        <v>213</v>
      </c>
      <c r="Q357" s="17">
        <f t="shared" si="52"/>
        <v>101</v>
      </c>
      <c r="R357" s="17">
        <f t="shared" si="52"/>
        <v>0</v>
      </c>
      <c r="S357" s="17">
        <f t="shared" si="52"/>
        <v>0</v>
      </c>
      <c r="T357" s="17">
        <f t="shared" si="52"/>
        <v>0</v>
      </c>
      <c r="U357" s="17">
        <f t="shared" si="52"/>
        <v>0</v>
      </c>
      <c r="V357" s="17">
        <f t="shared" si="52"/>
        <v>0</v>
      </c>
      <c r="W357" s="17">
        <f t="shared" si="52"/>
        <v>0</v>
      </c>
      <c r="X357" s="18" t="s">
        <v>315</v>
      </c>
      <c r="Y357" s="18" t="s">
        <v>315</v>
      </c>
      <c r="Z357" s="18" t="s">
        <v>315</v>
      </c>
      <c r="AA357" s="18" t="s">
        <v>315</v>
      </c>
    </row>
    <row r="358" spans="1:27" x14ac:dyDescent="0.25">
      <c r="C358" s="17" t="s">
        <v>354</v>
      </c>
    </row>
    <row r="359" spans="1:27" ht="60.75" customHeight="1" x14ac:dyDescent="0.25">
      <c r="C359" s="17" t="s">
        <v>355</v>
      </c>
      <c r="G359" s="17">
        <f>G357+K357</f>
        <v>4</v>
      </c>
    </row>
    <row r="360" spans="1:27" ht="48.75" customHeight="1" x14ac:dyDescent="0.25">
      <c r="C360" s="17" t="s">
        <v>356</v>
      </c>
      <c r="G360" s="17">
        <f>P357</f>
        <v>213</v>
      </c>
    </row>
  </sheetData>
  <mergeCells count="13">
    <mergeCell ref="X3:Y3"/>
    <mergeCell ref="Z3:Z4"/>
    <mergeCell ref="AA3:AA4"/>
    <mergeCell ref="B2:AA2"/>
    <mergeCell ref="B3:B4"/>
    <mergeCell ref="C3:C4"/>
    <mergeCell ref="P3:P4"/>
    <mergeCell ref="Q3:R3"/>
    <mergeCell ref="D3:J3"/>
    <mergeCell ref="K3:O3"/>
    <mergeCell ref="S3:T3"/>
    <mergeCell ref="U3:V3"/>
    <mergeCell ref="W3:W4"/>
  </mergeCells>
  <hyperlinks>
    <hyperlink ref="X94" r:id="rId1"/>
  </hyperlinks>
  <pageMargins left="0.7" right="0.7" top="0.75" bottom="0.75" header="0.3" footer="0.3"/>
  <pageSetup paperSize="9" scale="5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 1</vt:lpstr>
      <vt:lpstr>Табл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2022-11-17T07:21:39Z</dcterms:modified>
</cp:coreProperties>
</file>